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" windowWidth="20115" windowHeight="7995"/>
  </bookViews>
  <sheets>
    <sheet name="Saisie" sheetId="1" r:id="rId1"/>
    <sheet name="totaux" sheetId="2" r:id="rId2"/>
    <sheet name="Code de saisie" sheetId="3" r:id="rId3"/>
    <sheet name="Rapport" sheetId="6" r:id="rId4"/>
  </sheets>
  <calcPr calcId="144525"/>
</workbook>
</file>

<file path=xl/calcChain.xml><?xml version="1.0" encoding="utf-8"?>
<calcChain xmlns="http://schemas.openxmlformats.org/spreadsheetml/2006/main">
  <c r="C29" i="2" l="1"/>
  <c r="C28" i="2"/>
  <c r="C27" i="2"/>
  <c r="C26" i="2"/>
  <c r="C24" i="2"/>
  <c r="C25" i="2"/>
  <c r="D7" i="2"/>
  <c r="D6" i="2"/>
  <c r="C158" i="2"/>
  <c r="C159" i="2"/>
  <c r="C155" i="2"/>
  <c r="C156" i="2"/>
  <c r="C152" i="2"/>
  <c r="C153" i="2"/>
  <c r="C150" i="2"/>
  <c r="C149" i="2"/>
  <c r="C147" i="2"/>
  <c r="C146" i="2"/>
  <c r="C145" i="2"/>
  <c r="C144" i="2"/>
  <c r="C143" i="2"/>
  <c r="C141" i="2"/>
  <c r="C140" i="2"/>
  <c r="C138" i="2"/>
  <c r="C136" i="2"/>
  <c r="C135" i="2"/>
  <c r="C137" i="2"/>
  <c r="C133" i="2"/>
  <c r="C130" i="2"/>
  <c r="C131" i="2"/>
  <c r="C132" i="2"/>
  <c r="C128" i="2"/>
  <c r="C126" i="2"/>
  <c r="C125" i="2"/>
  <c r="C127" i="2"/>
  <c r="C122" i="2"/>
  <c r="C121" i="2"/>
  <c r="C120" i="2"/>
  <c r="C123" i="2"/>
  <c r="C118" i="2"/>
  <c r="C117" i="2"/>
  <c r="C115" i="2"/>
  <c r="C116" i="2"/>
  <c r="C112" i="2"/>
  <c r="C113" i="2"/>
  <c r="C109" i="2"/>
  <c r="C110" i="2"/>
  <c r="C106" i="2"/>
  <c r="C107" i="2"/>
  <c r="C104" i="2"/>
  <c r="C103" i="2"/>
  <c r="C101" i="2"/>
  <c r="C100" i="2"/>
  <c r="C98" i="2"/>
  <c r="C97" i="2"/>
  <c r="C95" i="2"/>
  <c r="C94" i="2"/>
  <c r="C92" i="2"/>
  <c r="C91" i="2"/>
  <c r="C90" i="2"/>
  <c r="C89" i="2"/>
  <c r="C87" i="2"/>
  <c r="C86" i="2"/>
  <c r="C85" i="2"/>
  <c r="C84" i="2"/>
  <c r="C82" i="2"/>
  <c r="C81" i="2"/>
  <c r="C79" i="2"/>
  <c r="C78" i="2"/>
  <c r="C77" i="2"/>
  <c r="C75" i="2"/>
  <c r="C74" i="2"/>
  <c r="C72" i="2"/>
  <c r="C71" i="2"/>
  <c r="C69" i="2"/>
  <c r="C68" i="2"/>
  <c r="C67" i="2"/>
  <c r="C65" i="2"/>
  <c r="C64" i="2"/>
  <c r="C63" i="2"/>
  <c r="C62" i="2"/>
  <c r="C61" i="2"/>
  <c r="C60" i="2"/>
  <c r="C58" i="2"/>
  <c r="C57" i="2"/>
  <c r="C55" i="2"/>
  <c r="C54" i="2"/>
  <c r="C53" i="2"/>
  <c r="C51" i="2"/>
  <c r="C50" i="2"/>
  <c r="C49" i="2"/>
  <c r="C48" i="2"/>
  <c r="C47" i="2"/>
  <c r="C46" i="2"/>
  <c r="C44" i="2"/>
  <c r="C43" i="2"/>
  <c r="C41" i="2"/>
  <c r="C40" i="2"/>
  <c r="C38" i="2"/>
  <c r="C37" i="2"/>
  <c r="C35" i="2"/>
  <c r="C34" i="2"/>
  <c r="C32" i="2"/>
  <c r="C31" i="2"/>
  <c r="C19" i="2"/>
  <c r="C18" i="2"/>
  <c r="C17" i="2"/>
  <c r="D5" i="2"/>
  <c r="D4" i="2"/>
  <c r="D3" i="2"/>
  <c r="C13" i="2"/>
  <c r="C11" i="2"/>
</calcChain>
</file>

<file path=xl/sharedStrings.xml><?xml version="1.0" encoding="utf-8"?>
<sst xmlns="http://schemas.openxmlformats.org/spreadsheetml/2006/main" count="301" uniqueCount="135">
  <si>
    <t>Audit excreta EMS</t>
  </si>
  <si>
    <t>Type établissement</t>
  </si>
  <si>
    <t>Nb de lits</t>
  </si>
  <si>
    <t>Nb de chambres</t>
  </si>
  <si>
    <t>WC douchette</t>
  </si>
  <si>
    <t>produit</t>
  </si>
  <si>
    <t>désinfection</t>
  </si>
  <si>
    <t>fréquence</t>
  </si>
  <si>
    <t>stockage</t>
  </si>
  <si>
    <t>PTC b/cp</t>
  </si>
  <si>
    <t>Local LB</t>
  </si>
  <si>
    <t>LB accessible</t>
  </si>
  <si>
    <t>LB utilisé</t>
  </si>
  <si>
    <t>Si non précision</t>
  </si>
  <si>
    <t>fréquence LB</t>
  </si>
  <si>
    <t>panne LB</t>
  </si>
  <si>
    <t>C.Maintenance</t>
  </si>
  <si>
    <t>EPI</t>
  </si>
  <si>
    <t>Fiche CCLIN</t>
  </si>
  <si>
    <t>N° fiche</t>
  </si>
  <si>
    <t>Non</t>
  </si>
  <si>
    <t>Oui en totalité</t>
  </si>
  <si>
    <t>Oui partiellement</t>
  </si>
  <si>
    <t>cp dédiée</t>
  </si>
  <si>
    <t>couvercle b</t>
  </si>
  <si>
    <t>couvercle cp</t>
  </si>
  <si>
    <t>lieu de nettoyage</t>
  </si>
  <si>
    <t>mode de nettoyage</t>
  </si>
  <si>
    <t>Code de saisie</t>
  </si>
  <si>
    <t>Oui</t>
  </si>
  <si>
    <t>Lieu de nettoyage</t>
  </si>
  <si>
    <t>Chambre</t>
  </si>
  <si>
    <t>Local dedié</t>
  </si>
  <si>
    <t>Bassin dédié</t>
  </si>
  <si>
    <t>bassin dédié</t>
  </si>
  <si>
    <t>Couvercle Bassin</t>
  </si>
  <si>
    <t>Couvercle cp</t>
  </si>
  <si>
    <t>Mode de nettoyage</t>
  </si>
  <si>
    <t>Lave Bassin</t>
  </si>
  <si>
    <t>Rinçage douchette</t>
  </si>
  <si>
    <t>Rinçage lavabo</t>
  </si>
  <si>
    <t>Immersion</t>
  </si>
  <si>
    <t>Autre</t>
  </si>
  <si>
    <t>Nom produit</t>
  </si>
  <si>
    <t>Rinçage douche</t>
  </si>
  <si>
    <t>Produit</t>
  </si>
  <si>
    <t>Détergent</t>
  </si>
  <si>
    <t>Désinfectant</t>
  </si>
  <si>
    <t>Détergent/Désinfectant</t>
  </si>
  <si>
    <t>Désinfection</t>
  </si>
  <si>
    <t>Fréquence désinfection</t>
  </si>
  <si>
    <t>Chaque utilisation</t>
  </si>
  <si>
    <t>unefois/jour</t>
  </si>
  <si>
    <t>une fois/semaine</t>
  </si>
  <si>
    <t>Sortie patient</t>
  </si>
  <si>
    <t>en cas d'infection</t>
  </si>
  <si>
    <t>Stockage</t>
  </si>
  <si>
    <t>Local vidoir LB</t>
  </si>
  <si>
    <t>Précision</t>
  </si>
  <si>
    <t>Connaissance PTC</t>
  </si>
  <si>
    <t>Réponse ci-dessous</t>
  </si>
  <si>
    <t>Emplacement LB</t>
  </si>
  <si>
    <t>local spécifique</t>
  </si>
  <si>
    <t>local vidoir</t>
  </si>
  <si>
    <t>autre local</t>
  </si>
  <si>
    <t>Emplacement Lave Bassin</t>
  </si>
  <si>
    <t>Local spécifique</t>
  </si>
  <si>
    <t>Autre local</t>
  </si>
  <si>
    <t>Local vodoir</t>
  </si>
  <si>
    <t>Accessibilité LB</t>
  </si>
  <si>
    <t>Fréquence utilisation</t>
  </si>
  <si>
    <t>Tous les jours</t>
  </si>
  <si>
    <t>Plusieurs fois/jour</t>
  </si>
  <si>
    <t>Toutes les semaines</t>
  </si>
  <si>
    <t>jamais</t>
  </si>
  <si>
    <t>Jamais, pourquoi ?</t>
  </si>
  <si>
    <t>Produit LB</t>
  </si>
  <si>
    <t>Douchette local LB</t>
  </si>
  <si>
    <t>PTC Entretien</t>
  </si>
  <si>
    <t>Procédure dégradée dans PTC</t>
  </si>
  <si>
    <t>Aucun</t>
  </si>
  <si>
    <t>Détartrant</t>
  </si>
  <si>
    <t>Vidange avant LB</t>
  </si>
  <si>
    <t>Contrat maintenance</t>
  </si>
  <si>
    <t>Utilisation EPI</t>
  </si>
  <si>
    <t>Gants UU</t>
  </si>
  <si>
    <t>Surblouse UU</t>
  </si>
  <si>
    <t>Tablier UU</t>
  </si>
  <si>
    <t>Masque UU</t>
  </si>
  <si>
    <t>Lunette Protection</t>
  </si>
  <si>
    <t>Protection bassin UU</t>
  </si>
  <si>
    <t>condition utilisation</t>
  </si>
  <si>
    <t>Elimination</t>
  </si>
  <si>
    <t>Formation souhaitée</t>
  </si>
  <si>
    <t>Risque lié aux excréta</t>
  </si>
  <si>
    <t>Toujours</t>
  </si>
  <si>
    <t>Souvent</t>
  </si>
  <si>
    <t>Parfois</t>
  </si>
  <si>
    <t>Jamais</t>
  </si>
  <si>
    <t>Lunette protection</t>
  </si>
  <si>
    <t>Sac protecteur bassin UU</t>
  </si>
  <si>
    <t>Condition utilisation protection bassin UU</t>
  </si>
  <si>
    <t>Systématiquement</t>
  </si>
  <si>
    <t>Diarrhée</t>
  </si>
  <si>
    <t>Panne de LB</t>
  </si>
  <si>
    <t>PCC</t>
  </si>
  <si>
    <t>Précision autre</t>
  </si>
  <si>
    <t>précision autre</t>
  </si>
  <si>
    <t>DAOM</t>
  </si>
  <si>
    <t>DASRI</t>
  </si>
  <si>
    <t>Elimination protection UU</t>
  </si>
  <si>
    <t>Formation Souhaitée</t>
  </si>
  <si>
    <t>Audit excreta ES</t>
  </si>
  <si>
    <t>CHU</t>
  </si>
  <si>
    <t>CH</t>
  </si>
  <si>
    <t>SSR</t>
  </si>
  <si>
    <t>Clinique</t>
  </si>
  <si>
    <t>Privé à but non lucratif</t>
  </si>
  <si>
    <t>Service</t>
  </si>
  <si>
    <t>Fonction répondant</t>
  </si>
  <si>
    <t>Nombre LB dans le service</t>
  </si>
  <si>
    <t>Precision autre</t>
  </si>
  <si>
    <t>Utilisez vos codes internes pour les services</t>
  </si>
  <si>
    <t>AS</t>
  </si>
  <si>
    <t>IDE</t>
  </si>
  <si>
    <t>Cadre</t>
  </si>
  <si>
    <t>ASH</t>
  </si>
  <si>
    <t>Sagefemme</t>
  </si>
  <si>
    <t>Questions oui/non</t>
  </si>
  <si>
    <t>Rapport d'enquête</t>
  </si>
  <si>
    <t xml:space="preserve">Chambre </t>
  </si>
  <si>
    <t xml:space="preserve">Local dédié </t>
  </si>
  <si>
    <t>Produit manuel</t>
  </si>
  <si>
    <t>PTC entretien b/cp</t>
  </si>
  <si>
    <t>PTC Entretien 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</si>
</sst>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3" xfId="0" applyBorder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Fonction répondant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totaux!$B$24:$B$29</c:f>
              <c:strCache>
                <c:ptCount val="6"/>
                <c:pt idx="0">
                  <c:v>AS</c:v>
                </c:pt>
                <c:pt idx="1">
                  <c:v>IDE</c:v>
                </c:pt>
                <c:pt idx="2">
                  <c:v>Cadre</c:v>
                </c:pt>
                <c:pt idx="3">
                  <c:v>ASH</c:v>
                </c:pt>
                <c:pt idx="4">
                  <c:v>Sagefemme</c:v>
                </c:pt>
                <c:pt idx="5">
                  <c:v>Autre</c:v>
                </c:pt>
              </c:strCache>
            </c:strRef>
          </c:cat>
          <c:val>
            <c:numRef>
              <c:f>totaux!$C$24:$C$29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Bassin dédié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totaux!$B$31:$B$32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totaux!$C$31:$C$32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44" l="0.25" r="0.25" t="0.75000000000000044" header="0.30000000000000021" footer="0.30000000000000021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Chaise pot dédiée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totaux!$B$34:$B$35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totaux!$C$34:$C$35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Couvercle de bassin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totaux!$B$37:$B$38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totaux!$C$37:$C$38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Couvercle de chaise pot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totaux!$B$40:$B$41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totaux!$C$40:$C$41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Lieu de nettoyage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totaux!$B$43:$B$44</c:f>
              <c:strCache>
                <c:ptCount val="2"/>
                <c:pt idx="0">
                  <c:v>Chambre </c:v>
                </c:pt>
                <c:pt idx="1">
                  <c:v>Local dédié </c:v>
                </c:pt>
              </c:strCache>
            </c:strRef>
          </c:cat>
          <c:val>
            <c:numRef>
              <c:f>totaux!$C$43:$C$44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Mode de nettoyage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totaux!$B$46:$B$51</c:f>
              <c:strCache>
                <c:ptCount val="6"/>
                <c:pt idx="0">
                  <c:v>Lave Bassin</c:v>
                </c:pt>
                <c:pt idx="1">
                  <c:v>Rinçage douchette</c:v>
                </c:pt>
                <c:pt idx="2">
                  <c:v>Rinçage lavabo</c:v>
                </c:pt>
                <c:pt idx="3">
                  <c:v>Rinçage douche</c:v>
                </c:pt>
                <c:pt idx="4">
                  <c:v>Immersion</c:v>
                </c:pt>
                <c:pt idx="5">
                  <c:v>Autre</c:v>
                </c:pt>
              </c:strCache>
            </c:strRef>
          </c:cat>
          <c:val>
            <c:numRef>
              <c:f>totaux!$C$46:$C$51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Produit manuel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totaux!$B$53:$B$55</c:f>
              <c:strCache>
                <c:ptCount val="3"/>
                <c:pt idx="0">
                  <c:v>Détergent</c:v>
                </c:pt>
                <c:pt idx="1">
                  <c:v>Désinfectant</c:v>
                </c:pt>
                <c:pt idx="2">
                  <c:v>Détergent/Désinfectant</c:v>
                </c:pt>
              </c:strCache>
            </c:strRef>
          </c:cat>
          <c:val>
            <c:numRef>
              <c:f>totaux!$C$53:$C$55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Désinfection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totaux!$B$57:$B$58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totaux!$C$57:$C$58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Fréquence désinfection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totaux!$B$60:$B$65</c:f>
              <c:strCache>
                <c:ptCount val="6"/>
                <c:pt idx="0">
                  <c:v>Chaque utilisation</c:v>
                </c:pt>
                <c:pt idx="1">
                  <c:v>unefois/jour</c:v>
                </c:pt>
                <c:pt idx="2">
                  <c:v>une fois/semaine</c:v>
                </c:pt>
                <c:pt idx="3">
                  <c:v>Sortie patient</c:v>
                </c:pt>
                <c:pt idx="4">
                  <c:v>en cas d'infection</c:v>
                </c:pt>
                <c:pt idx="5">
                  <c:v>Autre</c:v>
                </c:pt>
              </c:strCache>
            </c:strRef>
          </c:cat>
          <c:val>
            <c:numRef>
              <c:f>totaux!$C$60:$C$65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Stockage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totaux!$B$67:$B$69</c:f>
              <c:strCache>
                <c:ptCount val="3"/>
                <c:pt idx="0">
                  <c:v>Chambre</c:v>
                </c:pt>
                <c:pt idx="1">
                  <c:v>Local vidoir LB</c:v>
                </c:pt>
                <c:pt idx="2">
                  <c:v>Autre</c:v>
                </c:pt>
              </c:strCache>
            </c:strRef>
          </c:cat>
          <c:val>
            <c:numRef>
              <c:f>totaux!$C$67:$C$69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PTC Entretien b/cp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totaux!$B$71:$B$72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totaux!$C$71:$C$72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22639654418197724"/>
          <c:y val="0.19432888597258677"/>
          <c:w val="0.45284711286089241"/>
          <c:h val="0.75474518810148794"/>
        </c:manualLayout>
      </c:layout>
      <c:pieChart>
        <c:varyColors val="1"/>
        <c:ser>
          <c:idx val="0"/>
          <c:order val="0"/>
          <c:tx>
            <c:v>Connaissance PTC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totaux!$B$74:$B$75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totaux!$C$74:$C$75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Emplacement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totaux!$B$77:$B$79</c:f>
              <c:strCache>
                <c:ptCount val="3"/>
                <c:pt idx="0">
                  <c:v>Local spécifique</c:v>
                </c:pt>
                <c:pt idx="1">
                  <c:v>Local vodoir</c:v>
                </c:pt>
                <c:pt idx="2">
                  <c:v>Autre local</c:v>
                </c:pt>
              </c:strCache>
            </c:strRef>
          </c:cat>
          <c:val>
            <c:numRef>
              <c:f>totaux!$C$77:$C$79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Accessibilité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totaux!$B$81:$B$82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totaux!$C$81:$C$82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Fréquence d'utilisation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totaux!$B$84:$B$87</c:f>
              <c:strCache>
                <c:ptCount val="4"/>
                <c:pt idx="0">
                  <c:v>Tous les jours</c:v>
                </c:pt>
                <c:pt idx="1">
                  <c:v>Plusieurs fois/jour</c:v>
                </c:pt>
                <c:pt idx="2">
                  <c:v>Toutes les semaines</c:v>
                </c:pt>
                <c:pt idx="3">
                  <c:v>jamais</c:v>
                </c:pt>
              </c:strCache>
            </c:strRef>
          </c:cat>
          <c:val>
            <c:numRef>
              <c:f>totaux!$C$84:$C$87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Produit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totaux!$B$89:$B$92</c:f>
              <c:strCache>
                <c:ptCount val="4"/>
                <c:pt idx="0">
                  <c:v>Aucun</c:v>
                </c:pt>
                <c:pt idx="1">
                  <c:v>Détartrant</c:v>
                </c:pt>
                <c:pt idx="2">
                  <c:v>Détergent</c:v>
                </c:pt>
                <c:pt idx="3">
                  <c:v>Détergent/Désinfectant</c:v>
                </c:pt>
              </c:strCache>
            </c:strRef>
          </c:cat>
          <c:val>
            <c:numRef>
              <c:f>totaux!$C$89:$C$92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Vidange avant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totaux!$B$97:$B$98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totaux!$C$97:$C$98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Contrat maintenance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totaux!$B$100:$B$101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totaux!$C$100:$C$101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PTC Entretien LB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totaux!$B$103:$B$104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totaux!$C$103:$C$104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Connaissance PTC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totaux!$B$106:$B$107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totaux!$C$106:$C$107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Procédure dégradée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v>Procédure dégrédée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totaux!$B$109:$B$110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totaux!$C$109:$C$110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Utilisation des EPI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totaux!$B$112:$B$113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totaux!$C$112:$C$113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de gants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totaux!$B$115:$B$118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totaux!$C$115:$C$118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de surblouse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totaux!$B$120:$B$123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totaux!$C$120:$C$123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du tablier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totaux!$B$125:$B$128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totaux!$C$125:$C$128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de masque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totaux!$B$130:$B$133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totaux!$C$130:$C$133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Port lunette protection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totaux!$B$135:$B$138</c:f>
              <c:strCache>
                <c:ptCount val="4"/>
                <c:pt idx="0">
                  <c:v>Toujours</c:v>
                </c:pt>
                <c:pt idx="1">
                  <c:v>Souvent</c:v>
                </c:pt>
                <c:pt idx="2">
                  <c:v>Parfois</c:v>
                </c:pt>
                <c:pt idx="3">
                  <c:v>Jamais</c:v>
                </c:pt>
              </c:strCache>
            </c:strRef>
          </c:cat>
          <c:val>
            <c:numRef>
              <c:f>totaux!$C$135:$C$138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Protection b/cp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totaux!$B$140:$B$141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totaux!$C$140:$C$141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Condition utilisation protection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totaux!$B$143:$B$147</c:f>
              <c:strCache>
                <c:ptCount val="5"/>
                <c:pt idx="0">
                  <c:v>Systématiquement</c:v>
                </c:pt>
                <c:pt idx="1">
                  <c:v>Diarrhée</c:v>
                </c:pt>
                <c:pt idx="2">
                  <c:v>Panne de LB</c:v>
                </c:pt>
                <c:pt idx="3">
                  <c:v>PCC</c:v>
                </c:pt>
                <c:pt idx="4">
                  <c:v>Autre</c:v>
                </c:pt>
              </c:strCache>
            </c:strRef>
          </c:cat>
          <c:val>
            <c:numRef>
              <c:f>totaux!$C$143:$C$147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Elimination protection UU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totaux!$B$149:$B$150</c:f>
              <c:strCache>
                <c:ptCount val="2"/>
                <c:pt idx="0">
                  <c:v>DAOM</c:v>
                </c:pt>
                <c:pt idx="1">
                  <c:v>DASRI</c:v>
                </c:pt>
              </c:strCache>
            </c:strRef>
          </c:cat>
          <c:val>
            <c:numRef>
              <c:f>totaux!$C$149:$C$150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Fiche CCLIN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totaux!$B$152:$B$153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totaux!$C$152:$C$153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Formation souhaitée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totaux!$B$155:$B$156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totaux!$C$155:$C$156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Perception du risque</c:v>
          </c:tx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totaux!$B$158:$B$159</c:f>
              <c:strCache>
                <c:ptCount val="2"/>
                <c:pt idx="0">
                  <c:v>Oui</c:v>
                </c:pt>
                <c:pt idx="1">
                  <c:v>Non</c:v>
                </c:pt>
              </c:strCache>
            </c:strRef>
          </c:cat>
          <c:val>
            <c:numRef>
              <c:f>totaux!$C$158:$C$159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66675</xdr:rowOff>
    </xdr:from>
    <xdr:to>
      <xdr:col>6</xdr:col>
      <xdr:colOff>19050</xdr:colOff>
      <xdr:row>16</xdr:row>
      <xdr:rowOff>142875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733425</xdr:colOff>
      <xdr:row>2</xdr:row>
      <xdr:rowOff>57150</xdr:rowOff>
    </xdr:from>
    <xdr:to>
      <xdr:col>11</xdr:col>
      <xdr:colOff>733425</xdr:colOff>
      <xdr:row>16</xdr:row>
      <xdr:rowOff>133350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</xdr:colOff>
      <xdr:row>17</xdr:row>
      <xdr:rowOff>28575</xdr:rowOff>
    </xdr:from>
    <xdr:to>
      <xdr:col>6</xdr:col>
      <xdr:colOff>9525</xdr:colOff>
      <xdr:row>31</xdr:row>
      <xdr:rowOff>104775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723900</xdr:colOff>
      <xdr:row>17</xdr:row>
      <xdr:rowOff>28575</xdr:rowOff>
    </xdr:from>
    <xdr:to>
      <xdr:col>11</xdr:col>
      <xdr:colOff>723900</xdr:colOff>
      <xdr:row>31</xdr:row>
      <xdr:rowOff>104775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33</xdr:row>
      <xdr:rowOff>114300</xdr:rowOff>
    </xdr:from>
    <xdr:to>
      <xdr:col>6</xdr:col>
      <xdr:colOff>0</xdr:colOff>
      <xdr:row>48</xdr:row>
      <xdr:rowOff>0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733425</xdr:colOff>
      <xdr:row>33</xdr:row>
      <xdr:rowOff>123825</xdr:rowOff>
    </xdr:from>
    <xdr:to>
      <xdr:col>11</xdr:col>
      <xdr:colOff>733425</xdr:colOff>
      <xdr:row>48</xdr:row>
      <xdr:rowOff>9525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38100</xdr:colOff>
      <xdr:row>48</xdr:row>
      <xdr:rowOff>171450</xdr:rowOff>
    </xdr:from>
    <xdr:to>
      <xdr:col>6</xdr:col>
      <xdr:colOff>38100</xdr:colOff>
      <xdr:row>63</xdr:row>
      <xdr:rowOff>57150</xdr:rowOff>
    </xdr:to>
    <xdr:graphicFrame macro="">
      <xdr:nvGraphicFramePr>
        <xdr:cNvPr id="8" name="Graphique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742950</xdr:colOff>
      <xdr:row>48</xdr:row>
      <xdr:rowOff>171450</xdr:rowOff>
    </xdr:from>
    <xdr:to>
      <xdr:col>11</xdr:col>
      <xdr:colOff>742950</xdr:colOff>
      <xdr:row>63</xdr:row>
      <xdr:rowOff>57150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28575</xdr:colOff>
      <xdr:row>66</xdr:row>
      <xdr:rowOff>95250</xdr:rowOff>
    </xdr:from>
    <xdr:to>
      <xdr:col>6</xdr:col>
      <xdr:colOff>28575</xdr:colOff>
      <xdr:row>80</xdr:row>
      <xdr:rowOff>171450</xdr:rowOff>
    </xdr:to>
    <xdr:graphicFrame macro="">
      <xdr:nvGraphicFramePr>
        <xdr:cNvPr id="10" name="Graphique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714375</xdr:colOff>
      <xdr:row>66</xdr:row>
      <xdr:rowOff>95250</xdr:rowOff>
    </xdr:from>
    <xdr:to>
      <xdr:col>11</xdr:col>
      <xdr:colOff>714375</xdr:colOff>
      <xdr:row>80</xdr:row>
      <xdr:rowOff>171450</xdr:rowOff>
    </xdr:to>
    <xdr:graphicFrame macro="">
      <xdr:nvGraphicFramePr>
        <xdr:cNvPr id="11" name="Graphique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28575</xdr:colOff>
      <xdr:row>82</xdr:row>
      <xdr:rowOff>47625</xdr:rowOff>
    </xdr:from>
    <xdr:to>
      <xdr:col>6</xdr:col>
      <xdr:colOff>28575</xdr:colOff>
      <xdr:row>96</xdr:row>
      <xdr:rowOff>123825</xdr:rowOff>
    </xdr:to>
    <xdr:graphicFrame macro="">
      <xdr:nvGraphicFramePr>
        <xdr:cNvPr id="12" name="Graphique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752475</xdr:colOff>
      <xdr:row>82</xdr:row>
      <xdr:rowOff>47625</xdr:rowOff>
    </xdr:from>
    <xdr:to>
      <xdr:col>11</xdr:col>
      <xdr:colOff>752475</xdr:colOff>
      <xdr:row>96</xdr:row>
      <xdr:rowOff>123825</xdr:rowOff>
    </xdr:to>
    <xdr:graphicFrame macro="">
      <xdr:nvGraphicFramePr>
        <xdr:cNvPr id="13" name="Graphique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28575</xdr:colOff>
      <xdr:row>99</xdr:row>
      <xdr:rowOff>66675</xdr:rowOff>
    </xdr:from>
    <xdr:to>
      <xdr:col>6</xdr:col>
      <xdr:colOff>28575</xdr:colOff>
      <xdr:row>113</xdr:row>
      <xdr:rowOff>142875</xdr:rowOff>
    </xdr:to>
    <xdr:graphicFrame macro="">
      <xdr:nvGraphicFramePr>
        <xdr:cNvPr id="14" name="Graphique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742950</xdr:colOff>
      <xdr:row>99</xdr:row>
      <xdr:rowOff>57150</xdr:rowOff>
    </xdr:from>
    <xdr:to>
      <xdr:col>11</xdr:col>
      <xdr:colOff>742950</xdr:colOff>
      <xdr:row>113</xdr:row>
      <xdr:rowOff>133350</xdr:rowOff>
    </xdr:to>
    <xdr:graphicFrame macro="">
      <xdr:nvGraphicFramePr>
        <xdr:cNvPr id="15" name="Graphique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19050</xdr:colOff>
      <xdr:row>115</xdr:row>
      <xdr:rowOff>19050</xdr:rowOff>
    </xdr:from>
    <xdr:to>
      <xdr:col>6</xdr:col>
      <xdr:colOff>19050</xdr:colOff>
      <xdr:row>129</xdr:row>
      <xdr:rowOff>95250</xdr:rowOff>
    </xdr:to>
    <xdr:graphicFrame macro="">
      <xdr:nvGraphicFramePr>
        <xdr:cNvPr id="16" name="Graphique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733425</xdr:colOff>
      <xdr:row>115</xdr:row>
      <xdr:rowOff>19050</xdr:rowOff>
    </xdr:from>
    <xdr:to>
      <xdr:col>11</xdr:col>
      <xdr:colOff>733425</xdr:colOff>
      <xdr:row>129</xdr:row>
      <xdr:rowOff>95250</xdr:rowOff>
    </xdr:to>
    <xdr:graphicFrame macro="">
      <xdr:nvGraphicFramePr>
        <xdr:cNvPr id="17" name="Graphique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132</xdr:row>
      <xdr:rowOff>95250</xdr:rowOff>
    </xdr:from>
    <xdr:to>
      <xdr:col>6</xdr:col>
      <xdr:colOff>0</xdr:colOff>
      <xdr:row>146</xdr:row>
      <xdr:rowOff>171450</xdr:rowOff>
    </xdr:to>
    <xdr:graphicFrame macro="">
      <xdr:nvGraphicFramePr>
        <xdr:cNvPr id="18" name="Graphique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714375</xdr:colOff>
      <xdr:row>132</xdr:row>
      <xdr:rowOff>85725</xdr:rowOff>
    </xdr:from>
    <xdr:to>
      <xdr:col>11</xdr:col>
      <xdr:colOff>714375</xdr:colOff>
      <xdr:row>146</xdr:row>
      <xdr:rowOff>161925</xdr:rowOff>
    </xdr:to>
    <xdr:graphicFrame macro="">
      <xdr:nvGraphicFramePr>
        <xdr:cNvPr id="19" name="Graphique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9525</xdr:colOff>
      <xdr:row>147</xdr:row>
      <xdr:rowOff>180975</xdr:rowOff>
    </xdr:from>
    <xdr:to>
      <xdr:col>6</xdr:col>
      <xdr:colOff>9525</xdr:colOff>
      <xdr:row>162</xdr:row>
      <xdr:rowOff>66675</xdr:rowOff>
    </xdr:to>
    <xdr:graphicFrame macro="">
      <xdr:nvGraphicFramePr>
        <xdr:cNvPr id="20" name="Graphique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742950</xdr:colOff>
      <xdr:row>147</xdr:row>
      <xdr:rowOff>171450</xdr:rowOff>
    </xdr:from>
    <xdr:to>
      <xdr:col>11</xdr:col>
      <xdr:colOff>742950</xdr:colOff>
      <xdr:row>162</xdr:row>
      <xdr:rowOff>57150</xdr:rowOff>
    </xdr:to>
    <xdr:graphicFrame macro="">
      <xdr:nvGraphicFramePr>
        <xdr:cNvPr id="21" name="Graphique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19050</xdr:colOff>
      <xdr:row>165</xdr:row>
      <xdr:rowOff>76200</xdr:rowOff>
    </xdr:from>
    <xdr:to>
      <xdr:col>6</xdr:col>
      <xdr:colOff>19050</xdr:colOff>
      <xdr:row>179</xdr:row>
      <xdr:rowOff>152400</xdr:rowOff>
    </xdr:to>
    <xdr:graphicFrame macro="">
      <xdr:nvGraphicFramePr>
        <xdr:cNvPr id="22" name="Graphique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742950</xdr:colOff>
      <xdr:row>165</xdr:row>
      <xdr:rowOff>66675</xdr:rowOff>
    </xdr:from>
    <xdr:to>
      <xdr:col>11</xdr:col>
      <xdr:colOff>742950</xdr:colOff>
      <xdr:row>179</xdr:row>
      <xdr:rowOff>142875</xdr:rowOff>
    </xdr:to>
    <xdr:graphicFrame macro="">
      <xdr:nvGraphicFramePr>
        <xdr:cNvPr id="23" name="Graphique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0</xdr:col>
      <xdr:colOff>9525</xdr:colOff>
      <xdr:row>181</xdr:row>
      <xdr:rowOff>66675</xdr:rowOff>
    </xdr:from>
    <xdr:to>
      <xdr:col>6</xdr:col>
      <xdr:colOff>9525</xdr:colOff>
      <xdr:row>195</xdr:row>
      <xdr:rowOff>142875</xdr:rowOff>
    </xdr:to>
    <xdr:graphicFrame macro="">
      <xdr:nvGraphicFramePr>
        <xdr:cNvPr id="24" name="Graphique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733425</xdr:colOff>
      <xdr:row>181</xdr:row>
      <xdr:rowOff>57150</xdr:rowOff>
    </xdr:from>
    <xdr:to>
      <xdr:col>11</xdr:col>
      <xdr:colOff>733425</xdr:colOff>
      <xdr:row>195</xdr:row>
      <xdr:rowOff>133350</xdr:rowOff>
    </xdr:to>
    <xdr:graphicFrame macro="">
      <xdr:nvGraphicFramePr>
        <xdr:cNvPr id="25" name="Graphique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19050</xdr:colOff>
      <xdr:row>198</xdr:row>
      <xdr:rowOff>114300</xdr:rowOff>
    </xdr:from>
    <xdr:to>
      <xdr:col>6</xdr:col>
      <xdr:colOff>19050</xdr:colOff>
      <xdr:row>213</xdr:row>
      <xdr:rowOff>0</xdr:rowOff>
    </xdr:to>
    <xdr:graphicFrame macro="">
      <xdr:nvGraphicFramePr>
        <xdr:cNvPr id="26" name="Graphique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723900</xdr:colOff>
      <xdr:row>198</xdr:row>
      <xdr:rowOff>123825</xdr:rowOff>
    </xdr:from>
    <xdr:to>
      <xdr:col>11</xdr:col>
      <xdr:colOff>723900</xdr:colOff>
      <xdr:row>213</xdr:row>
      <xdr:rowOff>9525</xdr:rowOff>
    </xdr:to>
    <xdr:graphicFrame macro="">
      <xdr:nvGraphicFramePr>
        <xdr:cNvPr id="27" name="Graphique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19050</xdr:colOff>
      <xdr:row>214</xdr:row>
      <xdr:rowOff>85725</xdr:rowOff>
    </xdr:from>
    <xdr:to>
      <xdr:col>6</xdr:col>
      <xdr:colOff>19050</xdr:colOff>
      <xdr:row>228</xdr:row>
      <xdr:rowOff>161925</xdr:rowOff>
    </xdr:to>
    <xdr:graphicFrame macro="">
      <xdr:nvGraphicFramePr>
        <xdr:cNvPr id="28" name="Graphique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5</xdr:col>
      <xdr:colOff>733425</xdr:colOff>
      <xdr:row>214</xdr:row>
      <xdr:rowOff>85725</xdr:rowOff>
    </xdr:from>
    <xdr:to>
      <xdr:col>11</xdr:col>
      <xdr:colOff>733425</xdr:colOff>
      <xdr:row>228</xdr:row>
      <xdr:rowOff>161925</xdr:rowOff>
    </xdr:to>
    <xdr:graphicFrame macro="">
      <xdr:nvGraphicFramePr>
        <xdr:cNvPr id="29" name="Graphique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19050</xdr:colOff>
      <xdr:row>231</xdr:row>
      <xdr:rowOff>66675</xdr:rowOff>
    </xdr:from>
    <xdr:to>
      <xdr:col>6</xdr:col>
      <xdr:colOff>19050</xdr:colOff>
      <xdr:row>245</xdr:row>
      <xdr:rowOff>142875</xdr:rowOff>
    </xdr:to>
    <xdr:graphicFrame macro="">
      <xdr:nvGraphicFramePr>
        <xdr:cNvPr id="30" name="Graphique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5</xdr:col>
      <xdr:colOff>742950</xdr:colOff>
      <xdr:row>231</xdr:row>
      <xdr:rowOff>57150</xdr:rowOff>
    </xdr:from>
    <xdr:to>
      <xdr:col>11</xdr:col>
      <xdr:colOff>742950</xdr:colOff>
      <xdr:row>245</xdr:row>
      <xdr:rowOff>133350</xdr:rowOff>
    </xdr:to>
    <xdr:graphicFrame macro="">
      <xdr:nvGraphicFramePr>
        <xdr:cNvPr id="31" name="Graphique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19050</xdr:colOff>
      <xdr:row>247</xdr:row>
      <xdr:rowOff>0</xdr:rowOff>
    </xdr:from>
    <xdr:to>
      <xdr:col>6</xdr:col>
      <xdr:colOff>19050</xdr:colOff>
      <xdr:row>261</xdr:row>
      <xdr:rowOff>76200</xdr:rowOff>
    </xdr:to>
    <xdr:graphicFrame macro="">
      <xdr:nvGraphicFramePr>
        <xdr:cNvPr id="32" name="Graphique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5</xdr:col>
      <xdr:colOff>733425</xdr:colOff>
      <xdr:row>246</xdr:row>
      <xdr:rowOff>180975</xdr:rowOff>
    </xdr:from>
    <xdr:to>
      <xdr:col>11</xdr:col>
      <xdr:colOff>733425</xdr:colOff>
      <xdr:row>261</xdr:row>
      <xdr:rowOff>66675</xdr:rowOff>
    </xdr:to>
    <xdr:graphicFrame macro="">
      <xdr:nvGraphicFramePr>
        <xdr:cNvPr id="33" name="Graphique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9525</xdr:colOff>
      <xdr:row>266</xdr:row>
      <xdr:rowOff>66675</xdr:rowOff>
    </xdr:from>
    <xdr:to>
      <xdr:col>6</xdr:col>
      <xdr:colOff>9525</xdr:colOff>
      <xdr:row>280</xdr:row>
      <xdr:rowOff>142875</xdr:rowOff>
    </xdr:to>
    <xdr:graphicFrame macro="">
      <xdr:nvGraphicFramePr>
        <xdr:cNvPr id="34" name="Graphique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5</xdr:col>
      <xdr:colOff>723900</xdr:colOff>
      <xdr:row>266</xdr:row>
      <xdr:rowOff>76200</xdr:rowOff>
    </xdr:from>
    <xdr:to>
      <xdr:col>11</xdr:col>
      <xdr:colOff>723900</xdr:colOff>
      <xdr:row>280</xdr:row>
      <xdr:rowOff>152400</xdr:rowOff>
    </xdr:to>
    <xdr:graphicFrame macro="">
      <xdr:nvGraphicFramePr>
        <xdr:cNvPr id="35" name="Graphique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02"/>
  <sheetViews>
    <sheetView tabSelected="1" topLeftCell="A16" workbookViewId="0">
      <pane ySplit="7" topLeftCell="A23" activePane="bottomLeft" state="frozen"/>
      <selection activeCell="A16" sqref="A16"/>
      <selection pane="bottomLeft" activeCell="A23" sqref="A23"/>
    </sheetView>
  </sheetViews>
  <sheetFormatPr baseColWidth="10" defaultRowHeight="15" x14ac:dyDescent="0.25"/>
  <cols>
    <col min="1" max="1" width="21.5703125" customWidth="1"/>
    <col min="2" max="2" width="21.5703125" style="3" customWidth="1"/>
    <col min="3" max="3" width="19" style="3" customWidth="1"/>
    <col min="4" max="4" width="18.42578125" style="3" customWidth="1"/>
    <col min="5" max="5" width="17" customWidth="1"/>
    <col min="6" max="6" width="13.140625" style="3" customWidth="1"/>
    <col min="7" max="7" width="12.140625" style="3" customWidth="1"/>
    <col min="9" max="9" width="11.42578125" style="3"/>
    <col min="13" max="13" width="11.42578125" style="3"/>
    <col min="18" max="18" width="11.42578125" style="3"/>
    <col min="20" max="21" width="13" style="3" customWidth="1"/>
    <col min="23" max="23" width="11.42578125" style="3"/>
    <col min="24" max="24" width="12.42578125" customWidth="1"/>
    <col min="27" max="27" width="13.7109375" customWidth="1"/>
    <col min="28" max="30" width="13.7109375" style="3" customWidth="1"/>
    <col min="34" max="36" width="11.42578125" style="3"/>
    <col min="38" max="38" width="11.42578125" style="3"/>
    <col min="40" max="42" width="11.42578125" style="3"/>
    <col min="45" max="46" width="11.42578125" style="3"/>
  </cols>
  <sheetData>
    <row r="1" spans="1:8" ht="30" x14ac:dyDescent="0.25">
      <c r="A1" s="3" t="s">
        <v>112</v>
      </c>
      <c r="H1" s="2" t="s">
        <v>60</v>
      </c>
    </row>
    <row r="3" spans="1:8" x14ac:dyDescent="0.25">
      <c r="A3" t="s">
        <v>1</v>
      </c>
      <c r="E3" s="3" t="s">
        <v>113</v>
      </c>
      <c r="H3" s="5"/>
    </row>
    <row r="4" spans="1:8" x14ac:dyDescent="0.25">
      <c r="E4" s="3" t="s">
        <v>114</v>
      </c>
      <c r="H4" s="5"/>
    </row>
    <row r="5" spans="1:8" x14ac:dyDescent="0.25">
      <c r="E5" s="3" t="s">
        <v>115</v>
      </c>
      <c r="H5" s="5"/>
    </row>
    <row r="6" spans="1:8" x14ac:dyDescent="0.25">
      <c r="E6" s="3" t="s">
        <v>116</v>
      </c>
      <c r="H6" s="5"/>
    </row>
    <row r="7" spans="1:8" s="3" customFormat="1" x14ac:dyDescent="0.25">
      <c r="E7" s="3" t="s">
        <v>117</v>
      </c>
      <c r="H7" s="5"/>
    </row>
    <row r="8" spans="1:8" s="3" customFormat="1" x14ac:dyDescent="0.25">
      <c r="H8" s="5"/>
    </row>
    <row r="9" spans="1:8" s="3" customFormat="1" x14ac:dyDescent="0.25">
      <c r="H9" s="5"/>
    </row>
    <row r="10" spans="1:8" s="3" customFormat="1" x14ac:dyDescent="0.25">
      <c r="H10" s="5"/>
    </row>
    <row r="11" spans="1:8" x14ac:dyDescent="0.25">
      <c r="A11" t="s">
        <v>2</v>
      </c>
      <c r="H11" s="5"/>
    </row>
    <row r="12" spans="1:8" x14ac:dyDescent="0.25">
      <c r="H12" s="5"/>
    </row>
    <row r="13" spans="1:8" x14ac:dyDescent="0.25">
      <c r="A13" t="s">
        <v>3</v>
      </c>
      <c r="H13" s="5"/>
    </row>
    <row r="14" spans="1:8" s="3" customFormat="1" x14ac:dyDescent="0.25">
      <c r="H14" s="5"/>
    </row>
    <row r="15" spans="1:8" s="3" customFormat="1" x14ac:dyDescent="0.25">
      <c r="H15" s="5"/>
    </row>
    <row r="16" spans="1:8" x14ac:dyDescent="0.25">
      <c r="A16" s="3"/>
      <c r="H16" s="5"/>
    </row>
    <row r="17" spans="1:50" x14ac:dyDescent="0.25">
      <c r="A17" s="3" t="s">
        <v>4</v>
      </c>
      <c r="E17" t="s">
        <v>20</v>
      </c>
      <c r="H17" s="5"/>
    </row>
    <row r="18" spans="1:50" x14ac:dyDescent="0.25">
      <c r="E18" t="s">
        <v>21</v>
      </c>
      <c r="H18" s="5"/>
    </row>
    <row r="19" spans="1:50" x14ac:dyDescent="0.25">
      <c r="E19" t="s">
        <v>22</v>
      </c>
      <c r="H19" s="5"/>
    </row>
    <row r="20" spans="1:50" s="3" customFormat="1" x14ac:dyDescent="0.25"/>
    <row r="21" spans="1:50" s="3" customFormat="1" ht="15.75" thickBot="1" x14ac:dyDescent="0.3"/>
    <row r="22" spans="1:50" s="7" customFormat="1" ht="45.75" thickTop="1" x14ac:dyDescent="0.25">
      <c r="A22" s="7" t="s">
        <v>19</v>
      </c>
      <c r="B22" s="7" t="s">
        <v>118</v>
      </c>
      <c r="C22" s="7" t="s">
        <v>119</v>
      </c>
      <c r="D22" s="7" t="s">
        <v>121</v>
      </c>
      <c r="E22" s="7" t="s">
        <v>34</v>
      </c>
      <c r="F22" s="7" t="s">
        <v>23</v>
      </c>
      <c r="G22" s="7" t="s">
        <v>24</v>
      </c>
      <c r="H22" s="7" t="s">
        <v>25</v>
      </c>
      <c r="I22" s="8" t="s">
        <v>26</v>
      </c>
      <c r="J22" s="8" t="s">
        <v>27</v>
      </c>
      <c r="K22" s="8" t="s">
        <v>107</v>
      </c>
      <c r="L22" s="7" t="s">
        <v>5</v>
      </c>
      <c r="M22" s="7" t="s">
        <v>43</v>
      </c>
      <c r="N22" s="7" t="s">
        <v>6</v>
      </c>
      <c r="O22" s="7" t="s">
        <v>7</v>
      </c>
      <c r="P22" s="8" t="s">
        <v>107</v>
      </c>
      <c r="Q22" s="7" t="s">
        <v>8</v>
      </c>
      <c r="R22" s="8" t="s">
        <v>106</v>
      </c>
      <c r="S22" s="7" t="s">
        <v>9</v>
      </c>
      <c r="T22" s="8" t="s">
        <v>59</v>
      </c>
      <c r="U22" s="8" t="s">
        <v>120</v>
      </c>
      <c r="V22" s="7" t="s">
        <v>10</v>
      </c>
      <c r="W22" s="8" t="s">
        <v>106</v>
      </c>
      <c r="X22" s="7" t="s">
        <v>11</v>
      </c>
      <c r="Y22" s="7" t="s">
        <v>12</v>
      </c>
      <c r="Z22" s="8" t="s">
        <v>13</v>
      </c>
      <c r="AA22" s="7" t="s">
        <v>14</v>
      </c>
      <c r="AB22" s="8" t="s">
        <v>75</v>
      </c>
      <c r="AC22" s="8" t="s">
        <v>76</v>
      </c>
      <c r="AD22" s="8" t="s">
        <v>77</v>
      </c>
      <c r="AE22" s="8" t="s">
        <v>82</v>
      </c>
      <c r="AF22" s="7" t="s">
        <v>15</v>
      </c>
      <c r="AG22" s="8" t="s">
        <v>16</v>
      </c>
      <c r="AH22" s="8" t="s">
        <v>78</v>
      </c>
      <c r="AI22" s="8" t="s">
        <v>59</v>
      </c>
      <c r="AJ22" s="8" t="s">
        <v>79</v>
      </c>
      <c r="AK22" s="7" t="s">
        <v>17</v>
      </c>
      <c r="AL22" s="8" t="s">
        <v>85</v>
      </c>
      <c r="AM22" s="8" t="s">
        <v>86</v>
      </c>
      <c r="AN22" s="8" t="s">
        <v>87</v>
      </c>
      <c r="AO22" s="8" t="s">
        <v>88</v>
      </c>
      <c r="AP22" s="8" t="s">
        <v>89</v>
      </c>
      <c r="AQ22" s="8" t="s">
        <v>90</v>
      </c>
      <c r="AR22" s="8" t="s">
        <v>91</v>
      </c>
      <c r="AS22" s="8" t="s">
        <v>106</v>
      </c>
      <c r="AT22" s="8" t="s">
        <v>92</v>
      </c>
      <c r="AU22" s="7" t="s">
        <v>18</v>
      </c>
      <c r="AV22" s="8" t="s">
        <v>93</v>
      </c>
      <c r="AW22" s="8" t="s">
        <v>94</v>
      </c>
      <c r="AX22" s="8" t="s">
        <v>58</v>
      </c>
    </row>
    <row r="23" spans="1:5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</row>
    <row r="24" spans="1:5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</row>
    <row r="25" spans="1:5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</row>
    <row r="26" spans="1:5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</row>
    <row r="27" spans="1:5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</row>
    <row r="28" spans="1:5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</row>
    <row r="29" spans="1:50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</row>
    <row r="30" spans="1:5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</row>
    <row r="31" spans="1:50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</row>
    <row r="32" spans="1:50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</row>
    <row r="33" spans="1:5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</row>
    <row r="34" spans="1:5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</row>
    <row r="35" spans="1:50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</row>
    <row r="36" spans="1:50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</row>
    <row r="37" spans="1:50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</row>
    <row r="38" spans="1:50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</row>
    <row r="39" spans="1:50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</row>
    <row r="40" spans="1:5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</row>
    <row r="41" spans="1:5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</row>
    <row r="42" spans="1:50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</row>
    <row r="43" spans="1:50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</row>
    <row r="44" spans="1:50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</row>
    <row r="45" spans="1:50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</row>
    <row r="46" spans="1:50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</row>
    <row r="47" spans="1:50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</row>
    <row r="48" spans="1:5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</row>
    <row r="49" spans="1:50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</row>
    <row r="50" spans="1:50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</row>
    <row r="51" spans="1:50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</row>
    <row r="52" spans="1:50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</row>
    <row r="53" spans="1:50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</row>
    <row r="54" spans="1:50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</row>
    <row r="55" spans="1:50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</row>
    <row r="56" spans="1:50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</row>
    <row r="57" spans="1:50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</row>
    <row r="58" spans="1:50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</row>
    <row r="59" spans="1:50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</row>
    <row r="60" spans="1:50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</row>
    <row r="61" spans="1:5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</row>
    <row r="62" spans="1:50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</row>
    <row r="64" spans="1:50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</row>
    <row r="65" spans="1:50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</row>
    <row r="66" spans="1:5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</row>
    <row r="67" spans="1:50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</row>
    <row r="68" spans="1:50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</row>
    <row r="69" spans="1:50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</row>
    <row r="70" spans="1:50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</row>
    <row r="71" spans="1:50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</row>
    <row r="72" spans="1:50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</row>
    <row r="73" spans="1:50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</row>
    <row r="74" spans="1:50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</row>
    <row r="75" spans="1:50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</row>
    <row r="76" spans="1:50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</row>
    <row r="77" spans="1:50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</row>
    <row r="78" spans="1:50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</row>
    <row r="79" spans="1:5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</row>
    <row r="80" spans="1:50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</row>
    <row r="81" spans="1:50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</row>
    <row r="82" spans="1:50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</row>
    <row r="83" spans="1:5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</row>
    <row r="84" spans="1:50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</row>
    <row r="85" spans="1:50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</row>
    <row r="86" spans="1:50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</row>
    <row r="87" spans="1:50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</row>
    <row r="88" spans="1:50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</row>
    <row r="89" spans="1:50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</row>
    <row r="90" spans="1:5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</row>
    <row r="91" spans="1:50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</row>
    <row r="92" spans="1:5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</row>
    <row r="93" spans="1:50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</row>
    <row r="94" spans="1:50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</row>
    <row r="95" spans="1:50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</row>
    <row r="96" spans="1:50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</row>
    <row r="97" spans="1:5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</row>
    <row r="98" spans="1:50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</row>
    <row r="99" spans="1:50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</row>
    <row r="100" spans="1:50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</row>
    <row r="101" spans="1:50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</row>
    <row r="102" spans="1:50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</row>
    <row r="103" spans="1:50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</row>
    <row r="104" spans="1:50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</row>
    <row r="105" spans="1:50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</row>
    <row r="106" spans="1:50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</row>
    <row r="107" spans="1:50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</row>
    <row r="108" spans="1:50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</row>
    <row r="109" spans="1:50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</row>
    <row r="110" spans="1:50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</row>
    <row r="111" spans="1:50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</row>
    <row r="112" spans="1:50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</row>
    <row r="113" spans="1:50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</row>
    <row r="114" spans="1:50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</row>
    <row r="115" spans="1:50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</row>
    <row r="116" spans="1:50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</row>
    <row r="117" spans="1:50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</row>
    <row r="118" spans="1:50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</row>
    <row r="119" spans="1:50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</row>
    <row r="120" spans="1:50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</row>
    <row r="121" spans="1:50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</row>
    <row r="122" spans="1:50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</row>
    <row r="123" spans="1:50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</row>
    <row r="124" spans="1:50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</row>
    <row r="125" spans="1:50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</row>
    <row r="126" spans="1:50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</row>
    <row r="127" spans="1:50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</row>
    <row r="128" spans="1:5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</row>
    <row r="129" spans="1:50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</row>
    <row r="130" spans="1:50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</row>
    <row r="131" spans="1:50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</row>
    <row r="132" spans="1:5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</row>
    <row r="133" spans="1:50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</row>
    <row r="134" spans="1:50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</row>
    <row r="135" spans="1:50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</row>
    <row r="136" spans="1:50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</row>
    <row r="137" spans="1:50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</row>
    <row r="138" spans="1:50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</row>
    <row r="139" spans="1:50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</row>
    <row r="140" spans="1:50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</row>
    <row r="141" spans="1:50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</row>
    <row r="142" spans="1:50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</row>
    <row r="143" spans="1:50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</row>
    <row r="144" spans="1:50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</row>
    <row r="145" spans="1:50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</row>
    <row r="146" spans="1:50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</row>
    <row r="147" spans="1:50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</row>
    <row r="148" spans="1:50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</row>
    <row r="149" spans="1:50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</row>
    <row r="150" spans="1:50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</row>
    <row r="151" spans="1:50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</row>
    <row r="152" spans="1:50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</row>
    <row r="153" spans="1:50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</row>
    <row r="154" spans="1:50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</row>
    <row r="155" spans="1:50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</row>
    <row r="156" spans="1:50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</row>
    <row r="157" spans="1:50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</row>
    <row r="158" spans="1:50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</row>
    <row r="159" spans="1:50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</row>
    <row r="160" spans="1:50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</row>
    <row r="161" spans="1:50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</row>
    <row r="162" spans="1:50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</row>
    <row r="163" spans="1:50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</row>
    <row r="164" spans="1:50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</row>
    <row r="165" spans="1:50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</row>
    <row r="166" spans="1:50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</row>
    <row r="167" spans="1:50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</row>
    <row r="168" spans="1:50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</row>
    <row r="169" spans="1:50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</row>
    <row r="170" spans="1:50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</row>
    <row r="171" spans="1:50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</row>
    <row r="172" spans="1:50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</row>
    <row r="173" spans="1:50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</row>
    <row r="174" spans="1:50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</row>
    <row r="175" spans="1:50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</row>
    <row r="176" spans="1:50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</row>
    <row r="177" spans="1:50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</row>
    <row r="178" spans="1:50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</row>
    <row r="179" spans="1:50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</row>
    <row r="180" spans="1:50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</row>
    <row r="181" spans="1:50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</row>
    <row r="182" spans="1:50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</row>
    <row r="183" spans="1:50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</row>
    <row r="184" spans="1:50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</row>
    <row r="185" spans="1:50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</row>
    <row r="186" spans="1:50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</row>
    <row r="187" spans="1:50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</row>
    <row r="188" spans="1:50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</row>
    <row r="189" spans="1:50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</row>
    <row r="190" spans="1:50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</row>
    <row r="191" spans="1:50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</row>
    <row r="192" spans="1:50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</row>
    <row r="193" spans="1:50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</row>
    <row r="194" spans="1:50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</row>
    <row r="195" spans="1:50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</row>
    <row r="196" spans="1:50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</row>
    <row r="197" spans="1:50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</row>
    <row r="198" spans="1:50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</row>
    <row r="199" spans="1:50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</row>
    <row r="200" spans="1:50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</row>
    <row r="201" spans="1:50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</row>
    <row r="202" spans="1:50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</row>
    <row r="203" spans="1:50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</row>
    <row r="204" spans="1:50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</row>
    <row r="205" spans="1:50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</row>
    <row r="206" spans="1:50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</row>
    <row r="207" spans="1:50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</row>
    <row r="208" spans="1:50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</row>
    <row r="209" spans="1:50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</row>
    <row r="210" spans="1:50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</row>
    <row r="211" spans="1:50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</row>
    <row r="212" spans="1:50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</row>
    <row r="213" spans="1:50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</row>
    <row r="214" spans="1:50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</row>
    <row r="215" spans="1:50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</row>
    <row r="216" spans="1:50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</row>
    <row r="217" spans="1:50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</row>
    <row r="218" spans="1:50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</row>
    <row r="219" spans="1:50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</row>
    <row r="220" spans="1:50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</row>
    <row r="221" spans="1:50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</row>
    <row r="222" spans="1:50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</row>
    <row r="223" spans="1:50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</row>
    <row r="224" spans="1:50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</row>
    <row r="225" spans="1:50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</row>
    <row r="226" spans="1:50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</row>
    <row r="227" spans="1:50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</row>
    <row r="228" spans="1:50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</row>
    <row r="229" spans="1:50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</row>
    <row r="230" spans="1:50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</row>
    <row r="231" spans="1:50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</row>
    <row r="232" spans="1:50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</row>
    <row r="233" spans="1:50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</row>
    <row r="234" spans="1:50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</row>
    <row r="235" spans="1:50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</row>
    <row r="236" spans="1:50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</row>
    <row r="237" spans="1:50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</row>
    <row r="238" spans="1:50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</row>
    <row r="239" spans="1:50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</row>
    <row r="240" spans="1:50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</row>
    <row r="241" spans="1:50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</row>
    <row r="242" spans="1:50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</row>
    <row r="243" spans="1:50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</row>
    <row r="244" spans="1:50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</row>
    <row r="245" spans="1:50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</row>
    <row r="246" spans="1:50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</row>
    <row r="247" spans="1:50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</row>
    <row r="248" spans="1:50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</row>
    <row r="249" spans="1:50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</row>
    <row r="250" spans="1:50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</row>
    <row r="251" spans="1:50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</row>
    <row r="252" spans="1:50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</row>
    <row r="253" spans="1:50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</row>
    <row r="254" spans="1:50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</row>
    <row r="255" spans="1:50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</row>
    <row r="256" spans="1:50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</row>
    <row r="257" spans="1:50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</row>
    <row r="258" spans="1:50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</row>
    <row r="259" spans="1:50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</row>
    <row r="260" spans="1:50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</row>
    <row r="261" spans="1:50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</row>
    <row r="262" spans="1:50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</row>
    <row r="263" spans="1:50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</row>
    <row r="264" spans="1:50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</row>
    <row r="265" spans="1:50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</row>
    <row r="266" spans="1:50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</row>
    <row r="267" spans="1:50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</row>
    <row r="268" spans="1:50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</row>
    <row r="269" spans="1:50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</row>
    <row r="270" spans="1:50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</row>
    <row r="271" spans="1:50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</row>
    <row r="272" spans="1:50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</row>
    <row r="273" spans="1:50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</row>
    <row r="274" spans="1:50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</row>
    <row r="275" spans="1:50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</row>
    <row r="276" spans="1:50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</row>
    <row r="277" spans="1:50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</row>
    <row r="278" spans="1:50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</row>
    <row r="279" spans="1:50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</row>
    <row r="280" spans="1:50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</row>
    <row r="281" spans="1:50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</row>
    <row r="282" spans="1:50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</row>
    <row r="283" spans="1:50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</row>
    <row r="284" spans="1:50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</row>
    <row r="285" spans="1:50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</row>
    <row r="286" spans="1:50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</row>
    <row r="287" spans="1:50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</row>
    <row r="288" spans="1:50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</row>
    <row r="289" spans="1:50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</row>
    <row r="290" spans="1:50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</row>
    <row r="291" spans="1:50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</row>
    <row r="292" spans="1:50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</row>
    <row r="293" spans="1:50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</row>
    <row r="294" spans="1:50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</row>
    <row r="295" spans="1:50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</row>
    <row r="296" spans="1:50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</row>
    <row r="297" spans="1:50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</row>
    <row r="298" spans="1:50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</row>
    <row r="299" spans="1:50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</row>
    <row r="300" spans="1:50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</row>
    <row r="301" spans="1:50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</row>
    <row r="302" spans="1:50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</row>
    <row r="303" spans="1:50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</row>
    <row r="304" spans="1:50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</row>
    <row r="305" spans="1:50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</row>
    <row r="306" spans="1:50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</row>
    <row r="307" spans="1:50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</row>
    <row r="308" spans="1:50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</row>
    <row r="309" spans="1:50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</row>
    <row r="310" spans="1:50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</row>
    <row r="311" spans="1:50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</row>
    <row r="312" spans="1:50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</row>
    <row r="313" spans="1:50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</row>
    <row r="314" spans="1:50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</row>
    <row r="315" spans="1:50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</row>
    <row r="316" spans="1:50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</row>
    <row r="317" spans="1:50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</row>
    <row r="318" spans="1:50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</row>
    <row r="319" spans="1:50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</row>
    <row r="320" spans="1:50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</row>
    <row r="321" spans="1:50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</row>
    <row r="322" spans="1:50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</row>
    <row r="323" spans="1:50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</row>
    <row r="324" spans="1:50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</row>
    <row r="325" spans="1:50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</row>
    <row r="326" spans="1:50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</row>
    <row r="327" spans="1:50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</row>
    <row r="328" spans="1:50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</row>
    <row r="329" spans="1:50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</row>
    <row r="330" spans="1:50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</row>
    <row r="331" spans="1:50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</row>
    <row r="332" spans="1:50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</row>
    <row r="333" spans="1:50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</row>
    <row r="334" spans="1:50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</row>
    <row r="335" spans="1:50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</row>
    <row r="336" spans="1:50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</row>
    <row r="337" spans="1:50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</row>
    <row r="338" spans="1:50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</row>
    <row r="339" spans="1:50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</row>
    <row r="340" spans="1:50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</row>
    <row r="341" spans="1:50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</row>
    <row r="342" spans="1:50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</row>
    <row r="343" spans="1:50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</row>
    <row r="344" spans="1:50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</row>
    <row r="345" spans="1:50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</row>
    <row r="346" spans="1:50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</row>
    <row r="347" spans="1:50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</row>
    <row r="348" spans="1:50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</row>
    <row r="349" spans="1:50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</row>
    <row r="350" spans="1:50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</row>
    <row r="351" spans="1:50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</row>
    <row r="352" spans="1:50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</row>
    <row r="353" spans="1:50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</row>
    <row r="354" spans="1:50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</row>
    <row r="355" spans="1:50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</row>
    <row r="356" spans="1:50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</row>
    <row r="357" spans="1:50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</row>
    <row r="358" spans="1:50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</row>
    <row r="359" spans="1:50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</row>
    <row r="360" spans="1:50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</row>
    <row r="361" spans="1:50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</row>
    <row r="362" spans="1:50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</row>
    <row r="363" spans="1:50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</row>
    <row r="364" spans="1:50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</row>
    <row r="365" spans="1:50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</row>
    <row r="366" spans="1:50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</row>
    <row r="367" spans="1:50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</row>
    <row r="368" spans="1:50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</row>
    <row r="369" spans="1:50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</row>
    <row r="370" spans="1:50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</row>
    <row r="371" spans="1:50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</row>
    <row r="372" spans="1:50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</row>
    <row r="373" spans="1:50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</row>
    <row r="374" spans="1:50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</row>
    <row r="375" spans="1:50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</row>
    <row r="376" spans="1:50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</row>
    <row r="377" spans="1:50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</row>
    <row r="378" spans="1:50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</row>
    <row r="379" spans="1:50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</row>
    <row r="380" spans="1:50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</row>
    <row r="381" spans="1:50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</row>
    <row r="382" spans="1:50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</row>
    <row r="383" spans="1:50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</row>
    <row r="384" spans="1:50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</row>
    <row r="385" spans="1:50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</row>
    <row r="386" spans="1:50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</row>
    <row r="387" spans="1:50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</row>
    <row r="388" spans="1:50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</row>
    <row r="389" spans="1:50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</row>
    <row r="390" spans="1:50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</row>
    <row r="391" spans="1:50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</row>
    <row r="392" spans="1:50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</row>
    <row r="393" spans="1:50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</row>
    <row r="394" spans="1:50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</row>
    <row r="395" spans="1:50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</row>
    <row r="396" spans="1:50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</row>
    <row r="397" spans="1:50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</row>
    <row r="398" spans="1:50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</row>
    <row r="399" spans="1:50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</row>
    <row r="400" spans="1:50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</row>
    <row r="401" spans="1:50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</row>
    <row r="402" spans="1:50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</row>
    <row r="403" spans="1:50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</row>
    <row r="404" spans="1:50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</row>
    <row r="405" spans="1:50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</row>
    <row r="406" spans="1:50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</row>
    <row r="407" spans="1:50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</row>
    <row r="408" spans="1:50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</row>
    <row r="409" spans="1:50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</row>
    <row r="410" spans="1:50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</row>
    <row r="411" spans="1:50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</row>
    <row r="412" spans="1:50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</row>
    <row r="413" spans="1:50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</row>
    <row r="414" spans="1:50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</row>
    <row r="415" spans="1:50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</row>
    <row r="416" spans="1:50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</row>
    <row r="417" spans="1:50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</row>
    <row r="418" spans="1:50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</row>
    <row r="419" spans="1:50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</row>
    <row r="420" spans="1:50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</row>
    <row r="421" spans="1:50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</row>
    <row r="422" spans="1:50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</row>
    <row r="423" spans="1:50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</row>
    <row r="424" spans="1:50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</row>
    <row r="425" spans="1:50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</row>
    <row r="426" spans="1:50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</row>
    <row r="427" spans="1:50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</row>
    <row r="428" spans="1:50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</row>
    <row r="429" spans="1:50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</row>
    <row r="430" spans="1:50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</row>
    <row r="431" spans="1:50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</row>
    <row r="432" spans="1:50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</row>
    <row r="433" spans="1:50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</row>
    <row r="434" spans="1:50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</row>
    <row r="435" spans="1:50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</row>
    <row r="436" spans="1:50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</row>
    <row r="437" spans="1:50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</row>
    <row r="438" spans="1:50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</row>
    <row r="439" spans="1:50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</row>
    <row r="440" spans="1:50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</row>
    <row r="441" spans="1:50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</row>
    <row r="442" spans="1:50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</row>
    <row r="443" spans="1:50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</row>
    <row r="444" spans="1:50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</row>
    <row r="445" spans="1:50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</row>
    <row r="446" spans="1:50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</row>
    <row r="447" spans="1:50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</row>
    <row r="448" spans="1:50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</row>
    <row r="449" spans="1:50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</row>
    <row r="450" spans="1:50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</row>
    <row r="451" spans="1:50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</row>
    <row r="452" spans="1:50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</row>
    <row r="453" spans="1:50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</row>
    <row r="454" spans="1:50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</row>
    <row r="455" spans="1:50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</row>
    <row r="456" spans="1:50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</row>
    <row r="457" spans="1:50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</row>
    <row r="458" spans="1:50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</row>
    <row r="459" spans="1:50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</row>
    <row r="460" spans="1:50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</row>
    <row r="461" spans="1:50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</row>
    <row r="462" spans="1:50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</row>
    <row r="463" spans="1:50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</row>
    <row r="464" spans="1:50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</row>
    <row r="465" spans="1:50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</row>
    <row r="466" spans="1:50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</row>
    <row r="467" spans="1:50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</row>
    <row r="468" spans="1:50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</row>
    <row r="469" spans="1:50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</row>
    <row r="470" spans="1:50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</row>
    <row r="471" spans="1:50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</row>
    <row r="472" spans="1:50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</row>
    <row r="473" spans="1:50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</row>
    <row r="474" spans="1:50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</row>
    <row r="475" spans="1:50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</row>
    <row r="476" spans="1:50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</row>
    <row r="477" spans="1:50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</row>
    <row r="478" spans="1:50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</row>
    <row r="479" spans="1:50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</row>
    <row r="480" spans="1:50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</row>
    <row r="481" spans="1:50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</row>
    <row r="482" spans="1:50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</row>
    <row r="483" spans="1:50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</row>
    <row r="484" spans="1:50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</row>
    <row r="485" spans="1:50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</row>
    <row r="486" spans="1:50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</row>
    <row r="487" spans="1:50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</row>
    <row r="488" spans="1:50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</row>
    <row r="489" spans="1:50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</row>
    <row r="490" spans="1:50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</row>
    <row r="491" spans="1:50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</row>
    <row r="492" spans="1:50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</row>
    <row r="493" spans="1:50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</row>
    <row r="494" spans="1:50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</row>
    <row r="495" spans="1:50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</row>
    <row r="496" spans="1:50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</row>
    <row r="497" spans="1:50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</row>
    <row r="498" spans="1:50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</row>
    <row r="499" spans="1:50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</row>
    <row r="500" spans="1:50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</row>
    <row r="501" spans="1:50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</row>
    <row r="502" spans="1:50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9"/>
  <sheetViews>
    <sheetView topLeftCell="A14" workbookViewId="0">
      <selection activeCell="N35" sqref="N35"/>
    </sheetView>
  </sheetViews>
  <sheetFormatPr baseColWidth="10" defaultRowHeight="15" x14ac:dyDescent="0.25"/>
  <cols>
    <col min="1" max="1" width="23.5703125" customWidth="1"/>
    <col min="2" max="2" width="22" customWidth="1"/>
  </cols>
  <sheetData>
    <row r="1" spans="1:4" x14ac:dyDescent="0.25">
      <c r="A1" t="s">
        <v>0</v>
      </c>
    </row>
    <row r="3" spans="1:4" x14ac:dyDescent="0.25">
      <c r="A3" t="s">
        <v>1</v>
      </c>
      <c r="B3" s="3" t="s">
        <v>113</v>
      </c>
      <c r="D3">
        <f>Saisie!H3</f>
        <v>0</v>
      </c>
    </row>
    <row r="4" spans="1:4" x14ac:dyDescent="0.25">
      <c r="B4" s="3" t="s">
        <v>113</v>
      </c>
      <c r="D4">
        <f>Saisie!H4</f>
        <v>0</v>
      </c>
    </row>
    <row r="5" spans="1:4" x14ac:dyDescent="0.25">
      <c r="B5" s="3" t="s">
        <v>115</v>
      </c>
      <c r="D5">
        <f>Saisie!H5</f>
        <v>0</v>
      </c>
    </row>
    <row r="6" spans="1:4" s="3" customFormat="1" x14ac:dyDescent="0.25">
      <c r="B6" s="3" t="s">
        <v>116</v>
      </c>
      <c r="D6" s="3">
        <f>Saisie!H6</f>
        <v>0</v>
      </c>
    </row>
    <row r="7" spans="1:4" s="3" customFormat="1" x14ac:dyDescent="0.25">
      <c r="B7" s="3" t="s">
        <v>117</v>
      </c>
      <c r="D7" s="3">
        <f>Saisie!H7</f>
        <v>0</v>
      </c>
    </row>
    <row r="8" spans="1:4" s="3" customFormat="1" x14ac:dyDescent="0.25"/>
    <row r="9" spans="1:4" s="3" customFormat="1" x14ac:dyDescent="0.25"/>
    <row r="11" spans="1:4" x14ac:dyDescent="0.25">
      <c r="A11" t="s">
        <v>2</v>
      </c>
      <c r="C11">
        <f>Saisie!H11</f>
        <v>0</v>
      </c>
    </row>
    <row r="13" spans="1:4" x14ac:dyDescent="0.25">
      <c r="A13" t="s">
        <v>3</v>
      </c>
      <c r="C13">
        <f>Saisie!H13</f>
        <v>0</v>
      </c>
    </row>
    <row r="15" spans="1:4" s="3" customFormat="1" x14ac:dyDescent="0.25"/>
    <row r="16" spans="1:4" s="3" customFormat="1" x14ac:dyDescent="0.25"/>
    <row r="17" spans="1:15" s="3" customFormat="1" x14ac:dyDescent="0.25">
      <c r="A17" s="3" t="s">
        <v>4</v>
      </c>
      <c r="B17" t="s">
        <v>20</v>
      </c>
      <c r="C17" s="3">
        <f>Saisie!H17</f>
        <v>0</v>
      </c>
    </row>
    <row r="18" spans="1:15" s="3" customFormat="1" x14ac:dyDescent="0.25">
      <c r="B18" t="s">
        <v>21</v>
      </c>
      <c r="C18" s="3">
        <f>Saisie!H18</f>
        <v>0</v>
      </c>
    </row>
    <row r="19" spans="1:15" s="3" customFormat="1" x14ac:dyDescent="0.25">
      <c r="B19" t="s">
        <v>22</v>
      </c>
      <c r="C19" s="3">
        <f>Saisie!H19</f>
        <v>0</v>
      </c>
    </row>
    <row r="20" spans="1:15" s="3" customFormat="1" x14ac:dyDescent="0.25"/>
    <row r="21" spans="1:15" s="3" customFormat="1" x14ac:dyDescent="0.25"/>
    <row r="22" spans="1:15" s="3" customFormat="1" x14ac:dyDescent="0.25"/>
    <row r="23" spans="1:15" s="3" customFormat="1" ht="15.75" thickBo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s="3" customFormat="1" ht="15.75" thickTop="1" x14ac:dyDescent="0.25">
      <c r="A24" s="6" t="s">
        <v>119</v>
      </c>
      <c r="B24" s="6" t="s">
        <v>123</v>
      </c>
      <c r="C24" s="3">
        <f>COUNTIF(Saisie!C23:C502,1)</f>
        <v>0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s="3" customFormat="1" x14ac:dyDescent="0.25">
      <c r="A25" s="6"/>
      <c r="B25" s="6" t="s">
        <v>124</v>
      </c>
      <c r="C25" s="3">
        <f>COUNTIF(Saisie!C23:C502,2)</f>
        <v>0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s="3" customFormat="1" x14ac:dyDescent="0.25">
      <c r="A26" s="6"/>
      <c r="B26" s="6" t="s">
        <v>125</v>
      </c>
      <c r="C26" s="3">
        <f>COUNTIF(Saisie!C23:C502,3)</f>
        <v>0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s="3" customFormat="1" x14ac:dyDescent="0.25">
      <c r="A27" s="6"/>
      <c r="B27" s="4" t="s">
        <v>126</v>
      </c>
      <c r="C27" s="3">
        <f>COUNTIF(Saisie!C23:C502,4)</f>
        <v>0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s="3" customFormat="1" x14ac:dyDescent="0.25">
      <c r="A28" s="6"/>
      <c r="B28" s="4" t="s">
        <v>127</v>
      </c>
      <c r="C28" s="3">
        <f>COUNTIF(Saisie!C23:C502,5)</f>
        <v>0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s="3" customFormat="1" x14ac:dyDescent="0.25">
      <c r="A29" s="6"/>
      <c r="B29" s="4" t="s">
        <v>42</v>
      </c>
      <c r="C29" s="3">
        <f>COUNTIF(Saisie!C23:C502,6)</f>
        <v>0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s="3" customForma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x14ac:dyDescent="0.25">
      <c r="A31" t="s">
        <v>33</v>
      </c>
      <c r="B31" s="4" t="s">
        <v>29</v>
      </c>
      <c r="C31">
        <f>COUNTIF(Saisie!E23:E502,1)</f>
        <v>0</v>
      </c>
    </row>
    <row r="32" spans="1:15" x14ac:dyDescent="0.25">
      <c r="B32" s="4" t="s">
        <v>20</v>
      </c>
      <c r="C32" s="3">
        <f>COUNTIF(Saisie!E23:E502,2)</f>
        <v>0</v>
      </c>
    </row>
    <row r="34" spans="1:3" x14ac:dyDescent="0.25">
      <c r="A34" t="s">
        <v>23</v>
      </c>
      <c r="B34" t="s">
        <v>29</v>
      </c>
      <c r="C34" s="3">
        <f>COUNTIF(Saisie!F23:F502,1)</f>
        <v>0</v>
      </c>
    </row>
    <row r="35" spans="1:3" x14ac:dyDescent="0.25">
      <c r="B35" t="s">
        <v>20</v>
      </c>
      <c r="C35" s="3">
        <f>COUNTIF(Saisie!F23:F502,2)</f>
        <v>0</v>
      </c>
    </row>
    <row r="37" spans="1:3" x14ac:dyDescent="0.25">
      <c r="A37" t="s">
        <v>35</v>
      </c>
      <c r="B37" t="s">
        <v>29</v>
      </c>
      <c r="C37" s="3">
        <f>COUNTIF(Saisie!G23:G502,1)</f>
        <v>0</v>
      </c>
    </row>
    <row r="38" spans="1:3" x14ac:dyDescent="0.25">
      <c r="B38" t="s">
        <v>20</v>
      </c>
      <c r="C38" s="3">
        <f>COUNTIF(Saisie!G23:G502,2)</f>
        <v>0</v>
      </c>
    </row>
    <row r="40" spans="1:3" x14ac:dyDescent="0.25">
      <c r="A40" t="s">
        <v>36</v>
      </c>
      <c r="B40" t="s">
        <v>29</v>
      </c>
      <c r="C40" s="3">
        <f>COUNTIF(Saisie!H23:H502,1)</f>
        <v>0</v>
      </c>
    </row>
    <row r="41" spans="1:3" x14ac:dyDescent="0.25">
      <c r="B41" t="s">
        <v>20</v>
      </c>
      <c r="C41" s="3">
        <f>COUNTIF(Saisie!H23:H502,2)</f>
        <v>0</v>
      </c>
    </row>
    <row r="43" spans="1:3" x14ac:dyDescent="0.25">
      <c r="A43" t="s">
        <v>30</v>
      </c>
      <c r="B43" s="3" t="s">
        <v>130</v>
      </c>
      <c r="C43" s="3">
        <f>COUNTIF(Saisie!I23:I502,1)</f>
        <v>0</v>
      </c>
    </row>
    <row r="44" spans="1:3" x14ac:dyDescent="0.25">
      <c r="B44" s="3" t="s">
        <v>131</v>
      </c>
      <c r="C44" s="3">
        <f>COUNTIF(Saisie!I23:I502,2)</f>
        <v>0</v>
      </c>
    </row>
    <row r="46" spans="1:3" x14ac:dyDescent="0.25">
      <c r="A46" t="s">
        <v>37</v>
      </c>
      <c r="B46" t="s">
        <v>38</v>
      </c>
      <c r="C46" s="3">
        <f>COUNTIF(Saisie!J23:J502,1)</f>
        <v>0</v>
      </c>
    </row>
    <row r="47" spans="1:3" x14ac:dyDescent="0.25">
      <c r="B47" t="s">
        <v>39</v>
      </c>
      <c r="C47" s="3">
        <f>COUNTIF(Saisie!J23:J502,2)</f>
        <v>0</v>
      </c>
    </row>
    <row r="48" spans="1:3" x14ac:dyDescent="0.25">
      <c r="B48" t="s">
        <v>40</v>
      </c>
      <c r="C48" s="3">
        <f>COUNTIF(Saisie!J23:J502,3)</f>
        <v>0</v>
      </c>
    </row>
    <row r="49" spans="1:3" x14ac:dyDescent="0.25">
      <c r="B49" t="s">
        <v>44</v>
      </c>
      <c r="C49" s="3">
        <f>COUNTIF(Saisie!J23:J502,4)</f>
        <v>0</v>
      </c>
    </row>
    <row r="50" spans="1:3" x14ac:dyDescent="0.25">
      <c r="B50" t="s">
        <v>41</v>
      </c>
      <c r="C50" s="3">
        <f>COUNTIF(Saisie!J23:J502,5)</f>
        <v>0</v>
      </c>
    </row>
    <row r="51" spans="1:3" x14ac:dyDescent="0.25">
      <c r="B51" t="s">
        <v>42</v>
      </c>
      <c r="C51" s="3">
        <f>COUNTIF(Saisie!J23:J502,6)</f>
        <v>0</v>
      </c>
    </row>
    <row r="53" spans="1:3" x14ac:dyDescent="0.25">
      <c r="A53" s="3" t="s">
        <v>132</v>
      </c>
      <c r="B53" t="s">
        <v>46</v>
      </c>
      <c r="C53" s="3">
        <f>COUNTIF(Saisie!L23:L502,1)</f>
        <v>0</v>
      </c>
    </row>
    <row r="54" spans="1:3" x14ac:dyDescent="0.25">
      <c r="B54" t="s">
        <v>47</v>
      </c>
      <c r="C54" s="3">
        <f>COUNTIF(Saisie!L23:L502,2)</f>
        <v>0</v>
      </c>
    </row>
    <row r="55" spans="1:3" x14ac:dyDescent="0.25">
      <c r="B55" t="s">
        <v>48</v>
      </c>
      <c r="C55" s="3">
        <f>COUNTIF(Saisie!L23:L502,3)</f>
        <v>0</v>
      </c>
    </row>
    <row r="57" spans="1:3" x14ac:dyDescent="0.25">
      <c r="A57" t="s">
        <v>49</v>
      </c>
      <c r="B57" t="s">
        <v>29</v>
      </c>
      <c r="C57" s="3">
        <f>COUNTIF(Saisie!N23:N502,1)</f>
        <v>0</v>
      </c>
    </row>
    <row r="58" spans="1:3" x14ac:dyDescent="0.25">
      <c r="B58" t="s">
        <v>20</v>
      </c>
      <c r="C58" s="3">
        <f>COUNTIF(Saisie!N23:N502,2)</f>
        <v>0</v>
      </c>
    </row>
    <row r="60" spans="1:3" x14ac:dyDescent="0.25">
      <c r="A60" s="3" t="s">
        <v>50</v>
      </c>
      <c r="B60" s="3" t="s">
        <v>51</v>
      </c>
      <c r="C60" s="3">
        <f>COUNTIF(Saisie!O23:O502,1)</f>
        <v>0</v>
      </c>
    </row>
    <row r="61" spans="1:3" x14ac:dyDescent="0.25">
      <c r="B61" s="3" t="s">
        <v>52</v>
      </c>
      <c r="C61" s="3">
        <f>COUNTIF(Saisie!O23:O502,2)</f>
        <v>0</v>
      </c>
    </row>
    <row r="62" spans="1:3" x14ac:dyDescent="0.25">
      <c r="B62" s="3" t="s">
        <v>53</v>
      </c>
      <c r="C62" s="3">
        <f>COUNTIF(Saisie!O23:O502,3)</f>
        <v>0</v>
      </c>
    </row>
    <row r="63" spans="1:3" x14ac:dyDescent="0.25">
      <c r="B63" s="3" t="s">
        <v>54</v>
      </c>
      <c r="C63" s="3">
        <f>COUNTIF(Saisie!O23:O502,4)</f>
        <v>0</v>
      </c>
    </row>
    <row r="64" spans="1:3" x14ac:dyDescent="0.25">
      <c r="B64" s="3" t="s">
        <v>55</v>
      </c>
      <c r="C64" s="3">
        <f>COUNTIF(Saisie!O23:O502,5)</f>
        <v>0</v>
      </c>
    </row>
    <row r="65" spans="1:3" x14ac:dyDescent="0.25">
      <c r="B65" s="3" t="s">
        <v>42</v>
      </c>
      <c r="C65" s="3">
        <f>COUNTIF(Saisie!O23:O502,6)</f>
        <v>0</v>
      </c>
    </row>
    <row r="67" spans="1:3" x14ac:dyDescent="0.25">
      <c r="A67" t="s">
        <v>56</v>
      </c>
      <c r="B67" s="3" t="s">
        <v>31</v>
      </c>
      <c r="C67" s="3">
        <f>COUNTIF(Saisie!Q23:Q502,1)</f>
        <v>0</v>
      </c>
    </row>
    <row r="68" spans="1:3" x14ac:dyDescent="0.25">
      <c r="B68" s="3" t="s">
        <v>57</v>
      </c>
      <c r="C68" s="3">
        <f>COUNTIF(Saisie!Q23:Q502,2)</f>
        <v>0</v>
      </c>
    </row>
    <row r="69" spans="1:3" x14ac:dyDescent="0.25">
      <c r="B69" s="3" t="s">
        <v>42</v>
      </c>
      <c r="C69" s="3">
        <f>COUNTIF(Saisie!Q23:Q502,3)</f>
        <v>0</v>
      </c>
    </row>
    <row r="71" spans="1:3" x14ac:dyDescent="0.25">
      <c r="A71" s="3" t="s">
        <v>133</v>
      </c>
      <c r="B71" t="s">
        <v>29</v>
      </c>
      <c r="C71" s="3">
        <f>COUNTIF(Saisie!S23:S502,1)</f>
        <v>0</v>
      </c>
    </row>
    <row r="72" spans="1:3" x14ac:dyDescent="0.25">
      <c r="B72" t="s">
        <v>20</v>
      </c>
      <c r="C72" s="3">
        <f>COUNTIF(Saisie!S23:S502,2)</f>
        <v>0</v>
      </c>
    </row>
    <row r="74" spans="1:3" x14ac:dyDescent="0.25">
      <c r="A74" t="s">
        <v>59</v>
      </c>
      <c r="B74" t="s">
        <v>29</v>
      </c>
      <c r="C74" s="3">
        <f>COUNTIF(Saisie!T23:T502,1)</f>
        <v>0</v>
      </c>
    </row>
    <row r="75" spans="1:3" x14ac:dyDescent="0.25">
      <c r="B75" t="s">
        <v>20</v>
      </c>
      <c r="C75" s="3">
        <f>COUNTIF(Saisie!T23:T502,2)</f>
        <v>0</v>
      </c>
    </row>
    <row r="77" spans="1:3" x14ac:dyDescent="0.25">
      <c r="A77" s="3" t="s">
        <v>65</v>
      </c>
      <c r="B77" s="3" t="s">
        <v>66</v>
      </c>
      <c r="C77" s="3">
        <f>COUNTIF(Saisie!V23:V502,1)</f>
        <v>0</v>
      </c>
    </row>
    <row r="78" spans="1:3" x14ac:dyDescent="0.25">
      <c r="B78" s="3" t="s">
        <v>68</v>
      </c>
      <c r="C78" s="3">
        <f>COUNTIF(Saisie!V23:V502,2)</f>
        <v>0</v>
      </c>
    </row>
    <row r="79" spans="1:3" x14ac:dyDescent="0.25">
      <c r="B79" s="3" t="s">
        <v>67</v>
      </c>
      <c r="C79" s="3">
        <f>COUNTIF(Saisie!V23:V502,3)</f>
        <v>0</v>
      </c>
    </row>
    <row r="81" spans="1:3" x14ac:dyDescent="0.25">
      <c r="A81" s="3" t="s">
        <v>69</v>
      </c>
      <c r="B81" s="3" t="s">
        <v>29</v>
      </c>
      <c r="C81" s="3">
        <f>COUNTIF(Saisie!X23:X502,1)</f>
        <v>0</v>
      </c>
    </row>
    <row r="82" spans="1:3" x14ac:dyDescent="0.25">
      <c r="B82" s="3" t="s">
        <v>20</v>
      </c>
      <c r="C82" s="3">
        <f>COUNTIF(Saisie!X23:X502,2)</f>
        <v>0</v>
      </c>
    </row>
    <row r="84" spans="1:3" x14ac:dyDescent="0.25">
      <c r="A84" s="3" t="s">
        <v>70</v>
      </c>
      <c r="B84" s="3" t="s">
        <v>71</v>
      </c>
      <c r="C84" s="3">
        <f>COUNTIF(Saisie!AA23:AA502,1)</f>
        <v>0</v>
      </c>
    </row>
    <row r="85" spans="1:3" x14ac:dyDescent="0.25">
      <c r="B85" s="3" t="s">
        <v>72</v>
      </c>
      <c r="C85" s="3">
        <f>COUNTIF(Saisie!AA23:AA502,2)</f>
        <v>0</v>
      </c>
    </row>
    <row r="86" spans="1:3" x14ac:dyDescent="0.25">
      <c r="B86" s="3" t="s">
        <v>73</v>
      </c>
      <c r="C86" s="3">
        <f>COUNTIF(Saisie!AA23:AA502,3)</f>
        <v>0</v>
      </c>
    </row>
    <row r="87" spans="1:3" x14ac:dyDescent="0.25">
      <c r="B87" s="3" t="s">
        <v>74</v>
      </c>
      <c r="C87" s="3">
        <f>COUNTIF(Saisie!AA23:AA502,4)</f>
        <v>0</v>
      </c>
    </row>
    <row r="89" spans="1:3" x14ac:dyDescent="0.25">
      <c r="A89" s="3" t="s">
        <v>76</v>
      </c>
      <c r="B89" s="3" t="s">
        <v>80</v>
      </c>
      <c r="C89" s="3">
        <f>COUNTIF(Saisie!AC23:AC502,1)</f>
        <v>0</v>
      </c>
    </row>
    <row r="90" spans="1:3" x14ac:dyDescent="0.25">
      <c r="B90" s="3" t="s">
        <v>81</v>
      </c>
      <c r="C90" s="3">
        <f>COUNTIF(Saisie!AC23:AC502,2)</f>
        <v>0</v>
      </c>
    </row>
    <row r="91" spans="1:3" x14ac:dyDescent="0.25">
      <c r="B91" s="3" t="s">
        <v>46</v>
      </c>
      <c r="C91" s="3">
        <f>COUNTIF(Saisie!AC23:AC502,3)</f>
        <v>0</v>
      </c>
    </row>
    <row r="92" spans="1:3" ht="18.75" customHeight="1" x14ac:dyDescent="0.25">
      <c r="B92" s="2" t="s">
        <v>48</v>
      </c>
      <c r="C92" s="3">
        <f>COUNTIF(Saisie!AC23:AC502,4)</f>
        <v>0</v>
      </c>
    </row>
    <row r="94" spans="1:3" x14ac:dyDescent="0.25">
      <c r="A94" s="3" t="s">
        <v>77</v>
      </c>
      <c r="B94" s="3" t="s">
        <v>29</v>
      </c>
      <c r="C94" s="3">
        <f>COUNTIF(Saisie!AD23:AD502,1)</f>
        <v>0</v>
      </c>
    </row>
    <row r="95" spans="1:3" x14ac:dyDescent="0.25">
      <c r="B95" s="3" t="s">
        <v>20</v>
      </c>
      <c r="C95" s="3">
        <f>COUNTIF(Saisie!AD23:AD502,2)</f>
        <v>0</v>
      </c>
    </row>
    <row r="97" spans="1:3" x14ac:dyDescent="0.25">
      <c r="A97" s="3" t="s">
        <v>82</v>
      </c>
      <c r="B97" s="3" t="s">
        <v>29</v>
      </c>
      <c r="C97" s="3">
        <f>COUNTIF(Saisie!AE23:AE502,1)</f>
        <v>0</v>
      </c>
    </row>
    <row r="98" spans="1:3" x14ac:dyDescent="0.25">
      <c r="B98" s="3" t="s">
        <v>20</v>
      </c>
      <c r="C98" s="3">
        <f>COUNTIF(Saisie!AE23:AE502,2)</f>
        <v>0</v>
      </c>
    </row>
    <row r="100" spans="1:3" x14ac:dyDescent="0.25">
      <c r="A100" s="3" t="s">
        <v>83</v>
      </c>
      <c r="B100" s="3" t="s">
        <v>29</v>
      </c>
      <c r="C100" s="3">
        <f>COUNTIF(Saisie!AG23:AG502,1)</f>
        <v>0</v>
      </c>
    </row>
    <row r="101" spans="1:3" x14ac:dyDescent="0.25">
      <c r="B101" s="3" t="s">
        <v>20</v>
      </c>
      <c r="C101" s="3">
        <f>COUNTIF(Saisie!AG23:AG502,2)</f>
        <v>0</v>
      </c>
    </row>
    <row r="103" spans="1:3" x14ac:dyDescent="0.25">
      <c r="A103" s="3" t="s">
        <v>134</v>
      </c>
      <c r="B103" s="3" t="s">
        <v>29</v>
      </c>
      <c r="C103" s="3">
        <f>COUNTIF(Saisie!AH23:AH502,1)</f>
        <v>0</v>
      </c>
    </row>
    <row r="104" spans="1:3" x14ac:dyDescent="0.25">
      <c r="B104" s="3" t="s">
        <v>20</v>
      </c>
      <c r="C104" s="3">
        <f>COUNTIF(Saisie!AH23:AH502,2)</f>
        <v>0</v>
      </c>
    </row>
    <row r="106" spans="1:3" x14ac:dyDescent="0.25">
      <c r="A106" s="3" t="s">
        <v>59</v>
      </c>
      <c r="B106" s="3" t="s">
        <v>29</v>
      </c>
      <c r="C106" s="3">
        <f>COUNTIF(Saisie!AI23:AI502,1)</f>
        <v>0</v>
      </c>
    </row>
    <row r="107" spans="1:3" x14ac:dyDescent="0.25">
      <c r="B107" s="3" t="s">
        <v>20</v>
      </c>
      <c r="C107" s="3">
        <f>COUNTIF(Saisie!AI23:AI502,2)</f>
        <v>0</v>
      </c>
    </row>
    <row r="109" spans="1:3" ht="30" x14ac:dyDescent="0.25">
      <c r="A109" s="2" t="s">
        <v>79</v>
      </c>
      <c r="B109" s="3" t="s">
        <v>29</v>
      </c>
      <c r="C109" s="3">
        <f>COUNTIF(Saisie!AJ23:AJ502,1)</f>
        <v>0</v>
      </c>
    </row>
    <row r="110" spans="1:3" x14ac:dyDescent="0.25">
      <c r="B110" s="3" t="s">
        <v>20</v>
      </c>
      <c r="C110" s="3">
        <f>COUNTIF(Saisie!AJ23:AJ502,2)</f>
        <v>0</v>
      </c>
    </row>
    <row r="112" spans="1:3" x14ac:dyDescent="0.25">
      <c r="A112" s="3" t="s">
        <v>84</v>
      </c>
      <c r="B112" s="3" t="s">
        <v>29</v>
      </c>
      <c r="C112" s="3">
        <f>COUNTIF(Saisie!AK23:AK502,1)</f>
        <v>0</v>
      </c>
    </row>
    <row r="113" spans="1:3" x14ac:dyDescent="0.25">
      <c r="B113" s="3" t="s">
        <v>20</v>
      </c>
      <c r="C113" s="3">
        <f>COUNTIF(Saisie!AK23:AK502,2)</f>
        <v>0</v>
      </c>
    </row>
    <row r="115" spans="1:3" x14ac:dyDescent="0.25">
      <c r="A115" s="3" t="s">
        <v>85</v>
      </c>
      <c r="B115" s="3" t="s">
        <v>95</v>
      </c>
      <c r="C115" s="3">
        <f>COUNTIF(Saisie!AL23:AL502,1)</f>
        <v>0</v>
      </c>
    </row>
    <row r="116" spans="1:3" x14ac:dyDescent="0.25">
      <c r="B116" s="3" t="s">
        <v>96</v>
      </c>
      <c r="C116" s="3">
        <f>COUNTIF(Saisie!AL23:AL502,2)</f>
        <v>0</v>
      </c>
    </row>
    <row r="117" spans="1:3" x14ac:dyDescent="0.25">
      <c r="B117" s="3" t="s">
        <v>97</v>
      </c>
      <c r="C117" s="3">
        <f>COUNTIF(Saisie!AL23:AL502,3)</f>
        <v>0</v>
      </c>
    </row>
    <row r="118" spans="1:3" x14ac:dyDescent="0.25">
      <c r="B118" s="3" t="s">
        <v>98</v>
      </c>
      <c r="C118" s="3">
        <f>COUNTIF(Saisie!AL23:AL502,4)</f>
        <v>0</v>
      </c>
    </row>
    <row r="120" spans="1:3" x14ac:dyDescent="0.25">
      <c r="A120" s="3" t="s">
        <v>86</v>
      </c>
      <c r="B120" s="3" t="s">
        <v>95</v>
      </c>
      <c r="C120" s="3">
        <f>COUNTIF(Saisie!AM23:AM502,1)</f>
        <v>0</v>
      </c>
    </row>
    <row r="121" spans="1:3" x14ac:dyDescent="0.25">
      <c r="B121" s="3" t="s">
        <v>96</v>
      </c>
      <c r="C121" s="3">
        <f>COUNTIF(Saisie!AM23:AM502,2)</f>
        <v>0</v>
      </c>
    </row>
    <row r="122" spans="1:3" x14ac:dyDescent="0.25">
      <c r="B122" s="3" t="s">
        <v>97</v>
      </c>
      <c r="C122" s="3">
        <f>COUNTIF(Saisie!AM23:AM502,3)</f>
        <v>0</v>
      </c>
    </row>
    <row r="123" spans="1:3" x14ac:dyDescent="0.25">
      <c r="B123" s="3" t="s">
        <v>98</v>
      </c>
      <c r="C123" s="3">
        <f>COUNTIF(Saisie!AM23:AM502,4)</f>
        <v>0</v>
      </c>
    </row>
    <row r="125" spans="1:3" x14ac:dyDescent="0.25">
      <c r="A125" s="3" t="s">
        <v>87</v>
      </c>
      <c r="B125" s="3" t="s">
        <v>95</v>
      </c>
      <c r="C125" s="3">
        <f>COUNTIF(Saisie!AN23:AN502,1)</f>
        <v>0</v>
      </c>
    </row>
    <row r="126" spans="1:3" x14ac:dyDescent="0.25">
      <c r="B126" s="3" t="s">
        <v>96</v>
      </c>
      <c r="C126" s="3">
        <f>COUNTIF(Saisie!AN23:AN502,2)</f>
        <v>0</v>
      </c>
    </row>
    <row r="127" spans="1:3" x14ac:dyDescent="0.25">
      <c r="B127" s="3" t="s">
        <v>97</v>
      </c>
      <c r="C127" s="3">
        <f>COUNTIF(Saisie!AN23:AN502,3)</f>
        <v>0</v>
      </c>
    </row>
    <row r="128" spans="1:3" x14ac:dyDescent="0.25">
      <c r="B128" s="3" t="s">
        <v>98</v>
      </c>
      <c r="C128" s="3">
        <f>COUNTIF(Saisie!AN23:AN502,4)</f>
        <v>0</v>
      </c>
    </row>
    <row r="130" spans="1:6" x14ac:dyDescent="0.25">
      <c r="A130" s="3" t="s">
        <v>88</v>
      </c>
      <c r="B130" s="3" t="s">
        <v>95</v>
      </c>
      <c r="C130" s="3">
        <f>COUNTIF(Saisie!AO23:AO502,1)</f>
        <v>0</v>
      </c>
    </row>
    <row r="131" spans="1:6" x14ac:dyDescent="0.25">
      <c r="B131" s="3" t="s">
        <v>96</v>
      </c>
      <c r="C131" s="3">
        <f>COUNTIF(Saisie!AO23:AO502,2)</f>
        <v>0</v>
      </c>
    </row>
    <row r="132" spans="1:6" x14ac:dyDescent="0.25">
      <c r="B132" s="3" t="s">
        <v>97</v>
      </c>
      <c r="C132" s="3">
        <f>COUNTIF(Saisie!AO23:AO502,3)</f>
        <v>0</v>
      </c>
    </row>
    <row r="133" spans="1:6" x14ac:dyDescent="0.25">
      <c r="B133" s="3" t="s">
        <v>98</v>
      </c>
      <c r="C133" s="3">
        <f>COUNTIF(Saisie!AO23:AO502,4)</f>
        <v>0</v>
      </c>
    </row>
    <row r="134" spans="1:6" x14ac:dyDescent="0.25">
      <c r="F134" s="3"/>
    </row>
    <row r="135" spans="1:6" x14ac:dyDescent="0.25">
      <c r="A135" s="3" t="s">
        <v>99</v>
      </c>
      <c r="B135" s="3" t="s">
        <v>95</v>
      </c>
      <c r="C135" s="3">
        <f>COUNTIF(Saisie!AP23:AP502,1)</f>
        <v>0</v>
      </c>
      <c r="F135" s="3"/>
    </row>
    <row r="136" spans="1:6" x14ac:dyDescent="0.25">
      <c r="B136" s="3" t="s">
        <v>96</v>
      </c>
      <c r="C136" s="3">
        <f>COUNTIF(Saisie!AP23:AP502,2)</f>
        <v>0</v>
      </c>
      <c r="F136" s="3"/>
    </row>
    <row r="137" spans="1:6" x14ac:dyDescent="0.25">
      <c r="B137" s="3" t="s">
        <v>97</v>
      </c>
      <c r="C137" s="3">
        <f>COUNTIF(Saisie!AP23:AP502,3)</f>
        <v>0</v>
      </c>
      <c r="F137" s="3"/>
    </row>
    <row r="138" spans="1:6" x14ac:dyDescent="0.25">
      <c r="B138" s="3" t="s">
        <v>98</v>
      </c>
      <c r="C138" s="3">
        <f>COUNTIF(Saisie!AP23:AP502,4)</f>
        <v>0</v>
      </c>
    </row>
    <row r="140" spans="1:6" x14ac:dyDescent="0.25">
      <c r="A140" s="3" t="s">
        <v>100</v>
      </c>
      <c r="B140" s="3" t="s">
        <v>29</v>
      </c>
      <c r="C140" s="3">
        <f>COUNTIF(Saisie!AQ23:AQ502,1)</f>
        <v>0</v>
      </c>
    </row>
    <row r="141" spans="1:6" x14ac:dyDescent="0.25">
      <c r="B141" s="3" t="s">
        <v>20</v>
      </c>
      <c r="C141" s="3">
        <f>COUNTIF(Saisie!AQ23:AQ502,2)</f>
        <v>0</v>
      </c>
    </row>
    <row r="143" spans="1:6" ht="30" x14ac:dyDescent="0.25">
      <c r="A143" s="2" t="s">
        <v>101</v>
      </c>
      <c r="B143" s="3" t="s">
        <v>102</v>
      </c>
      <c r="C143" s="3">
        <f>COUNTIF(Saisie!AR23:AR502,1)</f>
        <v>0</v>
      </c>
    </row>
    <row r="144" spans="1:6" x14ac:dyDescent="0.25">
      <c r="B144" s="3" t="s">
        <v>103</v>
      </c>
      <c r="C144" s="3">
        <f>COUNTIF(Saisie!AR23:AR502,2)</f>
        <v>0</v>
      </c>
    </row>
    <row r="145" spans="1:3" x14ac:dyDescent="0.25">
      <c r="B145" s="3" t="s">
        <v>104</v>
      </c>
      <c r="C145" s="3">
        <f>COUNTIF(Saisie!AR23:AR502,3)</f>
        <v>0</v>
      </c>
    </row>
    <row r="146" spans="1:3" x14ac:dyDescent="0.25">
      <c r="B146" s="3" t="s">
        <v>105</v>
      </c>
      <c r="C146" s="3">
        <f>COUNTIF(Saisie!AR23:AR502,4)</f>
        <v>0</v>
      </c>
    </row>
    <row r="147" spans="1:3" x14ac:dyDescent="0.25">
      <c r="B147" s="3" t="s">
        <v>42</v>
      </c>
      <c r="C147" s="3">
        <f>COUNTIF(Saisie!AR23:AR502,5)</f>
        <v>0</v>
      </c>
    </row>
    <row r="149" spans="1:3" x14ac:dyDescent="0.25">
      <c r="A149" s="3" t="s">
        <v>110</v>
      </c>
      <c r="B149" s="3" t="s">
        <v>108</v>
      </c>
      <c r="C149" s="3">
        <f>COUNTIF(Saisie!AT23:AT502,1)</f>
        <v>0</v>
      </c>
    </row>
    <row r="150" spans="1:3" x14ac:dyDescent="0.25">
      <c r="B150" s="3" t="s">
        <v>109</v>
      </c>
      <c r="C150" s="3">
        <f>COUNTIF(Saisie!AT23:AT502,2)</f>
        <v>0</v>
      </c>
    </row>
    <row r="152" spans="1:3" x14ac:dyDescent="0.25">
      <c r="A152" s="3" t="s">
        <v>18</v>
      </c>
      <c r="B152" s="3" t="s">
        <v>29</v>
      </c>
      <c r="C152" s="3">
        <f>COUNTIF(Saisie!AU23:AU502,1)</f>
        <v>0</v>
      </c>
    </row>
    <row r="153" spans="1:3" x14ac:dyDescent="0.25">
      <c r="B153" s="3" t="s">
        <v>20</v>
      </c>
      <c r="C153" s="3">
        <f>COUNTIF(Saisie!AU23:AU502,2)</f>
        <v>0</v>
      </c>
    </row>
    <row r="155" spans="1:3" x14ac:dyDescent="0.25">
      <c r="A155" s="3" t="s">
        <v>111</v>
      </c>
      <c r="B155" s="3" t="s">
        <v>29</v>
      </c>
      <c r="C155" s="3">
        <f>COUNTIF(Saisie!AV233:AV502,1)</f>
        <v>0</v>
      </c>
    </row>
    <row r="156" spans="1:3" x14ac:dyDescent="0.25">
      <c r="B156" s="3" t="s">
        <v>20</v>
      </c>
      <c r="C156" s="3">
        <f>COUNTIF(Saisie!AV23:AV502,2)</f>
        <v>0</v>
      </c>
    </row>
    <row r="158" spans="1:3" x14ac:dyDescent="0.25">
      <c r="A158" s="3" t="s">
        <v>94</v>
      </c>
      <c r="B158" s="3" t="s">
        <v>29</v>
      </c>
      <c r="C158" s="3">
        <f>COUNTIF(Saisie!AW23:AW502,1)</f>
        <v>0</v>
      </c>
    </row>
    <row r="159" spans="1:3" x14ac:dyDescent="0.25">
      <c r="B159" s="3" t="s">
        <v>20</v>
      </c>
      <c r="C159" s="3">
        <f>COUNTIF(Saisie!AW23:AW502,2)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89"/>
  <sheetViews>
    <sheetView workbookViewId="0">
      <selection activeCell="I14" sqref="I14"/>
    </sheetView>
  </sheetViews>
  <sheetFormatPr baseColWidth="10" defaultRowHeight="15" x14ac:dyDescent="0.25"/>
  <cols>
    <col min="1" max="1" width="16.7109375" customWidth="1"/>
    <col min="3" max="3" width="22.42578125" customWidth="1"/>
  </cols>
  <sheetData>
    <row r="4" spans="1:4" x14ac:dyDescent="0.25">
      <c r="A4" t="s">
        <v>28</v>
      </c>
    </row>
    <row r="5" spans="1:4" s="3" customFormat="1" x14ac:dyDescent="0.25"/>
    <row r="6" spans="1:4" s="3" customFormat="1" x14ac:dyDescent="0.25">
      <c r="A6" s="3" t="s">
        <v>118</v>
      </c>
      <c r="C6" s="3" t="s">
        <v>122</v>
      </c>
    </row>
    <row r="7" spans="1:4" s="3" customFormat="1" x14ac:dyDescent="0.25"/>
    <row r="8" spans="1:4" s="3" customFormat="1" x14ac:dyDescent="0.25">
      <c r="A8" s="3" t="s">
        <v>119</v>
      </c>
      <c r="C8" s="3" t="s">
        <v>123</v>
      </c>
      <c r="D8" s="3">
        <v>1</v>
      </c>
    </row>
    <row r="9" spans="1:4" x14ac:dyDescent="0.25">
      <c r="C9" s="3" t="s">
        <v>124</v>
      </c>
      <c r="D9">
        <v>2</v>
      </c>
    </row>
    <row r="10" spans="1:4" x14ac:dyDescent="0.25">
      <c r="C10" s="3" t="s">
        <v>125</v>
      </c>
      <c r="D10">
        <v>3</v>
      </c>
    </row>
    <row r="11" spans="1:4" x14ac:dyDescent="0.25">
      <c r="C11" s="3" t="s">
        <v>126</v>
      </c>
      <c r="D11">
        <v>4</v>
      </c>
    </row>
    <row r="12" spans="1:4" s="3" customFormat="1" x14ac:dyDescent="0.25">
      <c r="C12" s="3" t="s">
        <v>127</v>
      </c>
      <c r="D12" s="3">
        <v>5</v>
      </c>
    </row>
    <row r="13" spans="1:4" s="3" customFormat="1" x14ac:dyDescent="0.25">
      <c r="C13" s="3" t="s">
        <v>42</v>
      </c>
      <c r="D13" s="3">
        <v>6</v>
      </c>
    </row>
    <row r="14" spans="1:4" s="3" customFormat="1" x14ac:dyDescent="0.25"/>
    <row r="15" spans="1:4" s="3" customFormat="1" x14ac:dyDescent="0.25">
      <c r="A15" s="3" t="s">
        <v>128</v>
      </c>
      <c r="C15" t="s">
        <v>29</v>
      </c>
      <c r="D15">
        <v>1</v>
      </c>
    </row>
    <row r="16" spans="1:4" s="3" customFormat="1" x14ac:dyDescent="0.25">
      <c r="C16" t="s">
        <v>20</v>
      </c>
      <c r="D16">
        <v>2</v>
      </c>
    </row>
    <row r="18" spans="1:4" x14ac:dyDescent="0.25">
      <c r="A18" t="s">
        <v>30</v>
      </c>
      <c r="C18" s="3" t="s">
        <v>31</v>
      </c>
      <c r="D18">
        <v>1</v>
      </c>
    </row>
    <row r="19" spans="1:4" x14ac:dyDescent="0.25">
      <c r="C19" t="s">
        <v>32</v>
      </c>
      <c r="D19">
        <v>2</v>
      </c>
    </row>
    <row r="21" spans="1:4" x14ac:dyDescent="0.25">
      <c r="A21" t="s">
        <v>37</v>
      </c>
      <c r="C21" t="s">
        <v>38</v>
      </c>
      <c r="D21">
        <v>1</v>
      </c>
    </row>
    <row r="22" spans="1:4" x14ac:dyDescent="0.25">
      <c r="C22" t="s">
        <v>39</v>
      </c>
      <c r="D22">
        <v>2</v>
      </c>
    </row>
    <row r="23" spans="1:4" x14ac:dyDescent="0.25">
      <c r="C23" t="s">
        <v>40</v>
      </c>
      <c r="D23">
        <v>3</v>
      </c>
    </row>
    <row r="24" spans="1:4" x14ac:dyDescent="0.25">
      <c r="C24" t="s">
        <v>39</v>
      </c>
      <c r="D24">
        <v>4</v>
      </c>
    </row>
    <row r="25" spans="1:4" x14ac:dyDescent="0.25">
      <c r="C25" t="s">
        <v>41</v>
      </c>
      <c r="D25">
        <v>5</v>
      </c>
    </row>
    <row r="26" spans="1:4" x14ac:dyDescent="0.25">
      <c r="C26" t="s">
        <v>42</v>
      </c>
      <c r="D26">
        <v>6</v>
      </c>
    </row>
    <row r="28" spans="1:4" x14ac:dyDescent="0.25">
      <c r="A28" t="s">
        <v>45</v>
      </c>
      <c r="C28" t="s">
        <v>46</v>
      </c>
      <c r="D28">
        <v>1</v>
      </c>
    </row>
    <row r="29" spans="1:4" x14ac:dyDescent="0.25">
      <c r="C29" t="s">
        <v>47</v>
      </c>
      <c r="D29">
        <v>2</v>
      </c>
    </row>
    <row r="30" spans="1:4" x14ac:dyDescent="0.25">
      <c r="C30" t="s">
        <v>48</v>
      </c>
      <c r="D30">
        <v>3</v>
      </c>
    </row>
    <row r="32" spans="1:4" x14ac:dyDescent="0.25">
      <c r="A32" t="s">
        <v>50</v>
      </c>
      <c r="C32" t="s">
        <v>51</v>
      </c>
      <c r="D32">
        <v>1</v>
      </c>
    </row>
    <row r="33" spans="1:4" x14ac:dyDescent="0.25">
      <c r="C33" t="s">
        <v>52</v>
      </c>
      <c r="D33">
        <v>2</v>
      </c>
    </row>
    <row r="34" spans="1:4" x14ac:dyDescent="0.25">
      <c r="C34" t="s">
        <v>53</v>
      </c>
      <c r="D34">
        <v>3</v>
      </c>
    </row>
    <row r="35" spans="1:4" x14ac:dyDescent="0.25">
      <c r="C35" t="s">
        <v>54</v>
      </c>
      <c r="D35">
        <v>4</v>
      </c>
    </row>
    <row r="36" spans="1:4" x14ac:dyDescent="0.25">
      <c r="C36" t="s">
        <v>55</v>
      </c>
      <c r="D36">
        <v>5</v>
      </c>
    </row>
    <row r="37" spans="1:4" x14ac:dyDescent="0.25">
      <c r="C37" t="s">
        <v>42</v>
      </c>
      <c r="D37">
        <v>6</v>
      </c>
    </row>
    <row r="39" spans="1:4" x14ac:dyDescent="0.25">
      <c r="A39" t="s">
        <v>56</v>
      </c>
      <c r="C39" t="s">
        <v>31</v>
      </c>
      <c r="D39">
        <v>1</v>
      </c>
    </row>
    <row r="40" spans="1:4" x14ac:dyDescent="0.25">
      <c r="C40" t="s">
        <v>57</v>
      </c>
      <c r="D40">
        <v>2</v>
      </c>
    </row>
    <row r="41" spans="1:4" x14ac:dyDescent="0.25">
      <c r="C41" t="s">
        <v>42</v>
      </c>
      <c r="D41">
        <v>3</v>
      </c>
    </row>
    <row r="43" spans="1:4" x14ac:dyDescent="0.25">
      <c r="A43" s="3" t="s">
        <v>61</v>
      </c>
      <c r="C43" s="3" t="s">
        <v>62</v>
      </c>
      <c r="D43">
        <v>1</v>
      </c>
    </row>
    <row r="44" spans="1:4" x14ac:dyDescent="0.25">
      <c r="C44" s="3" t="s">
        <v>63</v>
      </c>
      <c r="D44">
        <v>2</v>
      </c>
    </row>
    <row r="45" spans="1:4" x14ac:dyDescent="0.25">
      <c r="C45" s="3" t="s">
        <v>64</v>
      </c>
      <c r="D45">
        <v>3</v>
      </c>
    </row>
    <row r="47" spans="1:4" x14ac:dyDescent="0.25">
      <c r="A47" s="3" t="s">
        <v>70</v>
      </c>
      <c r="C47" s="3" t="s">
        <v>71</v>
      </c>
      <c r="D47">
        <v>1</v>
      </c>
    </row>
    <row r="48" spans="1:4" x14ac:dyDescent="0.25">
      <c r="C48" s="3" t="s">
        <v>72</v>
      </c>
      <c r="D48">
        <v>2</v>
      </c>
    </row>
    <row r="49" spans="1:4" x14ac:dyDescent="0.25">
      <c r="C49" s="3" t="s">
        <v>73</v>
      </c>
      <c r="D49">
        <v>3</v>
      </c>
    </row>
    <row r="50" spans="1:4" x14ac:dyDescent="0.25">
      <c r="C50" s="3" t="s">
        <v>74</v>
      </c>
      <c r="D50">
        <v>4</v>
      </c>
    </row>
    <row r="52" spans="1:4" x14ac:dyDescent="0.25">
      <c r="A52" s="3" t="s">
        <v>76</v>
      </c>
      <c r="C52" s="3" t="s">
        <v>80</v>
      </c>
      <c r="D52">
        <v>1</v>
      </c>
    </row>
    <row r="53" spans="1:4" x14ac:dyDescent="0.25">
      <c r="C53" s="3" t="s">
        <v>81</v>
      </c>
      <c r="D53">
        <v>2</v>
      </c>
    </row>
    <row r="54" spans="1:4" x14ac:dyDescent="0.25">
      <c r="C54" s="3" t="s">
        <v>46</v>
      </c>
      <c r="D54">
        <v>3</v>
      </c>
    </row>
    <row r="55" spans="1:4" ht="17.25" customHeight="1" x14ac:dyDescent="0.25">
      <c r="C55" s="2" t="s">
        <v>48</v>
      </c>
      <c r="D55">
        <v>4</v>
      </c>
    </row>
    <row r="57" spans="1:4" x14ac:dyDescent="0.25">
      <c r="A57" s="3" t="s">
        <v>85</v>
      </c>
      <c r="C57" s="3" t="s">
        <v>95</v>
      </c>
      <c r="D57">
        <v>1</v>
      </c>
    </row>
    <row r="58" spans="1:4" x14ac:dyDescent="0.25">
      <c r="C58" s="3" t="s">
        <v>96</v>
      </c>
      <c r="D58">
        <v>2</v>
      </c>
    </row>
    <row r="59" spans="1:4" x14ac:dyDescent="0.25">
      <c r="C59" s="3" t="s">
        <v>97</v>
      </c>
      <c r="D59">
        <v>3</v>
      </c>
    </row>
    <row r="60" spans="1:4" x14ac:dyDescent="0.25">
      <c r="C60" s="3" t="s">
        <v>98</v>
      </c>
      <c r="D60">
        <v>4</v>
      </c>
    </row>
    <row r="62" spans="1:4" x14ac:dyDescent="0.25">
      <c r="A62" s="3" t="s">
        <v>86</v>
      </c>
      <c r="C62" s="3" t="s">
        <v>95</v>
      </c>
      <c r="D62" s="3">
        <v>1</v>
      </c>
    </row>
    <row r="63" spans="1:4" x14ac:dyDescent="0.25">
      <c r="C63" s="3" t="s">
        <v>96</v>
      </c>
      <c r="D63" s="3">
        <v>2</v>
      </c>
    </row>
    <row r="64" spans="1:4" x14ac:dyDescent="0.25">
      <c r="C64" s="3" t="s">
        <v>97</v>
      </c>
      <c r="D64" s="3">
        <v>3</v>
      </c>
    </row>
    <row r="65" spans="1:4" x14ac:dyDescent="0.25">
      <c r="C65" s="3" t="s">
        <v>98</v>
      </c>
      <c r="D65" s="3">
        <v>4</v>
      </c>
    </row>
    <row r="67" spans="1:4" x14ac:dyDescent="0.25">
      <c r="A67" s="3" t="s">
        <v>87</v>
      </c>
      <c r="C67" s="3" t="s">
        <v>95</v>
      </c>
      <c r="D67" s="3">
        <v>1</v>
      </c>
    </row>
    <row r="68" spans="1:4" x14ac:dyDescent="0.25">
      <c r="C68" s="3" t="s">
        <v>96</v>
      </c>
      <c r="D68" s="3">
        <v>2</v>
      </c>
    </row>
    <row r="69" spans="1:4" x14ac:dyDescent="0.25">
      <c r="C69" s="3" t="s">
        <v>97</v>
      </c>
      <c r="D69" s="3">
        <v>3</v>
      </c>
    </row>
    <row r="70" spans="1:4" x14ac:dyDescent="0.25">
      <c r="C70" s="3" t="s">
        <v>98</v>
      </c>
      <c r="D70" s="3">
        <v>4</v>
      </c>
    </row>
    <row r="72" spans="1:4" x14ac:dyDescent="0.25">
      <c r="A72" s="3" t="s">
        <v>88</v>
      </c>
      <c r="C72" s="3" t="s">
        <v>95</v>
      </c>
      <c r="D72" s="3">
        <v>1</v>
      </c>
    </row>
    <row r="73" spans="1:4" x14ac:dyDescent="0.25">
      <c r="C73" s="3" t="s">
        <v>96</v>
      </c>
      <c r="D73" s="3">
        <v>2</v>
      </c>
    </row>
    <row r="74" spans="1:4" x14ac:dyDescent="0.25">
      <c r="C74" s="3" t="s">
        <v>97</v>
      </c>
      <c r="D74" s="3">
        <v>3</v>
      </c>
    </row>
    <row r="75" spans="1:4" x14ac:dyDescent="0.25">
      <c r="C75" s="3" t="s">
        <v>98</v>
      </c>
      <c r="D75" s="3">
        <v>4</v>
      </c>
    </row>
    <row r="77" spans="1:4" x14ac:dyDescent="0.25">
      <c r="A77" s="3" t="s">
        <v>99</v>
      </c>
      <c r="C77" s="3" t="s">
        <v>95</v>
      </c>
      <c r="D77" s="3">
        <v>1</v>
      </c>
    </row>
    <row r="78" spans="1:4" x14ac:dyDescent="0.25">
      <c r="C78" s="3" t="s">
        <v>96</v>
      </c>
      <c r="D78" s="3">
        <v>2</v>
      </c>
    </row>
    <row r="79" spans="1:4" x14ac:dyDescent="0.25">
      <c r="C79" s="3" t="s">
        <v>97</v>
      </c>
      <c r="D79" s="3">
        <v>3</v>
      </c>
    </row>
    <row r="80" spans="1:4" x14ac:dyDescent="0.25">
      <c r="C80" s="3" t="s">
        <v>98</v>
      </c>
      <c r="D80" s="3">
        <v>4</v>
      </c>
    </row>
    <row r="82" spans="1:4" ht="60" x14ac:dyDescent="0.25">
      <c r="A82" s="2" t="s">
        <v>101</v>
      </c>
      <c r="C82" s="3" t="s">
        <v>102</v>
      </c>
      <c r="D82">
        <v>1</v>
      </c>
    </row>
    <row r="83" spans="1:4" x14ac:dyDescent="0.25">
      <c r="C83" s="3" t="s">
        <v>103</v>
      </c>
      <c r="D83">
        <v>2</v>
      </c>
    </row>
    <row r="84" spans="1:4" x14ac:dyDescent="0.25">
      <c r="C84" s="3" t="s">
        <v>104</v>
      </c>
      <c r="D84">
        <v>3</v>
      </c>
    </row>
    <row r="85" spans="1:4" x14ac:dyDescent="0.25">
      <c r="C85" s="3" t="s">
        <v>105</v>
      </c>
      <c r="D85">
        <v>4</v>
      </c>
    </row>
    <row r="86" spans="1:4" x14ac:dyDescent="0.25">
      <c r="C86" s="3" t="s">
        <v>42</v>
      </c>
      <c r="D86">
        <v>5</v>
      </c>
    </row>
    <row r="88" spans="1:4" ht="30" x14ac:dyDescent="0.25">
      <c r="A88" s="2" t="s">
        <v>110</v>
      </c>
      <c r="C88" s="3" t="s">
        <v>108</v>
      </c>
      <c r="D88">
        <v>1</v>
      </c>
    </row>
    <row r="89" spans="1:4" x14ac:dyDescent="0.25">
      <c r="C89" s="3" t="s">
        <v>109</v>
      </c>
      <c r="D89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H2"/>
  <sheetViews>
    <sheetView topLeftCell="A2" workbookViewId="0">
      <selection activeCell="Q51" sqref="Q51"/>
    </sheetView>
  </sheetViews>
  <sheetFormatPr baseColWidth="10" defaultRowHeight="15" x14ac:dyDescent="0.25"/>
  <sheetData>
    <row r="2" spans="4:8" ht="26.25" x14ac:dyDescent="0.4">
      <c r="D2" s="9" t="s">
        <v>129</v>
      </c>
      <c r="E2" s="10"/>
      <c r="F2" s="10"/>
      <c r="G2" s="10"/>
      <c r="H2" s="10"/>
    </row>
  </sheetData>
  <mergeCells count="1">
    <mergeCell ref="D2:H2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Saisie</vt:lpstr>
      <vt:lpstr>totaux</vt:lpstr>
      <vt:lpstr>Code de saisie</vt:lpstr>
      <vt:lpstr>Rapport</vt:lpstr>
    </vt:vector>
  </TitlesOfParts>
  <Company>CHU de Rouen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cp:lastPrinted>2017-04-19T13:40:54Z</cp:lastPrinted>
  <dcterms:created xsi:type="dcterms:W3CDTF">2017-04-14T09:35:55Z</dcterms:created>
  <dcterms:modified xsi:type="dcterms:W3CDTF">2018-03-28T07:54:00Z</dcterms:modified>
</cp:coreProperties>
</file>

<file path=suivi_versioning.xml>12584_1
</file>