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225"/>
  <workbookPr codeName="ThisWorkbook"/>
  <mc:AlternateContent xmlns:mc="http://schemas.openxmlformats.org/markup-compatibility/2006">
    <mc:Choice Requires="x15">
      <x15ac:absPath xmlns:x15ac="http://schemas.microsoft.com/office/spreadsheetml/2010/11/ac" url="Z:\serveur\3 - RESEAU QUALITE QUALVA\1_reseau\2_activites\medicament\audit_croise_HAD\outils\Kit auditeur audité campagne 2022\"/>
    </mc:Choice>
  </mc:AlternateContent>
  <xr:revisionPtr revIDLastSave="0" documentId="13_ncr:1_{1FE88DAD-7C5E-4A82-81FE-F7574FBF269A}" xr6:coauthVersionLast="47" xr6:coauthVersionMax="47" xr10:uidLastSave="{00000000-0000-0000-0000-000000000000}"/>
  <workbookProtection workbookAlgorithmName="SHA-512" workbookHashValue="Fyx3Aq9e/IoF2hZY03ADwv0aehEsCVUD1y9d/GcYmjQdjtpI3zMJWmOJgVj90IEo84KtKxopIVhI8IEpJmgSPg==" workbookSaltValue="K1jlxIUFR1uaCNp11APXeg==" workbookSpinCount="100000" lockStructure="1"/>
  <bookViews>
    <workbookView xWindow="28680" yWindow="-120" windowWidth="29040" windowHeight="15840" tabRatio="831" activeTab="4" xr2:uid="{00000000-000D-0000-FFFF-FFFF00000000}"/>
  </bookViews>
  <sheets>
    <sheet name="Lisez-moi" sheetId="33" r:id="rId1"/>
    <sheet name="Informations générales" sheetId="39" r:id="rId2"/>
    <sheet name="Grille autoévaluation" sheetId="34" r:id="rId3"/>
    <sheet name="Grille audit croisé" sheetId="38" r:id="rId4"/>
    <sheet name="Résultats" sheetId="41" r:id="rId5"/>
    <sheet name="Plan d'actions" sheetId="35" r:id="rId6"/>
    <sheet name="Analyse Qual'Va" sheetId="42" state="hidden" r:id="rId7"/>
    <sheet name="Valid données" sheetId="40" state="hidden" r:id="rId8"/>
    <sheet name="Feuil2" sheetId="19" state="hidden" r:id="rId9"/>
  </sheets>
  <externalReferences>
    <externalReference r:id="rId10"/>
    <externalReference r:id="rId11"/>
  </externalReferences>
  <definedNames>
    <definedName name="_xlnm._FilterDatabase" localSheetId="3" hidden="1">'Grille audit croisé'!$A$3:$G$135</definedName>
    <definedName name="_xlnm._FilterDatabase" localSheetId="2" hidden="1">'Grille autoévaluation'!$A$4:$H$40</definedName>
    <definedName name="choix1">'Valid données'!$A$1:$A$2</definedName>
    <definedName name="choix2">'Valid données'!$B$1:$B$3</definedName>
    <definedName name="choix3">'Valid données'!$C$1:$C$4</definedName>
    <definedName name="choix4">'Valid données'!$D$1:$D$5</definedName>
    <definedName name="choix5">'Valid données'!$E$1:$E$3</definedName>
    <definedName name="COTA">#REF!</definedName>
    <definedName name="RéfN4">[1]Réf!$B$100:$F$331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2" i="42" l="1"/>
  <c r="B3" i="42"/>
  <c r="B4" i="42"/>
  <c r="A4" i="42"/>
  <c r="A3" i="42"/>
  <c r="A2" i="42"/>
  <c r="B1" i="42"/>
  <c r="A1" i="42"/>
  <c r="A124" i="42"/>
  <c r="A168" i="42"/>
  <c r="B168" i="42"/>
  <c r="A169" i="42"/>
  <c r="B169" i="42"/>
  <c r="A170" i="42"/>
  <c r="B170" i="42"/>
  <c r="A171" i="42"/>
  <c r="B171" i="42"/>
  <c r="A172" i="42"/>
  <c r="B172" i="42"/>
  <c r="A173" i="42"/>
  <c r="B173" i="42"/>
  <c r="A174" i="42"/>
  <c r="B174" i="42"/>
  <c r="A166" i="42"/>
  <c r="B166" i="42"/>
  <c r="A167" i="42"/>
  <c r="B167" i="42"/>
  <c r="A129" i="42"/>
  <c r="B129" i="42"/>
  <c r="A130" i="42"/>
  <c r="B130" i="42"/>
  <c r="A131" i="42"/>
  <c r="B131" i="42"/>
  <c r="A132" i="42"/>
  <c r="B132" i="42"/>
  <c r="A133" i="42"/>
  <c r="B133" i="42"/>
  <c r="A134" i="42"/>
  <c r="B134" i="42"/>
  <c r="A135" i="42"/>
  <c r="A136" i="42"/>
  <c r="B136" i="42"/>
  <c r="A137" i="42"/>
  <c r="B137" i="42"/>
  <c r="A138" i="42"/>
  <c r="B138" i="42"/>
  <c r="A139" i="42"/>
  <c r="B139" i="42"/>
  <c r="A140" i="42"/>
  <c r="B140" i="42"/>
  <c r="A141" i="42"/>
  <c r="A142" i="42"/>
  <c r="B142" i="42"/>
  <c r="A143" i="42"/>
  <c r="B143" i="42"/>
  <c r="A144" i="42"/>
  <c r="B144" i="42"/>
  <c r="A145" i="42"/>
  <c r="B145" i="42"/>
  <c r="A146" i="42"/>
  <c r="B146" i="42"/>
  <c r="A147" i="42"/>
  <c r="B147" i="42"/>
  <c r="A148" i="42"/>
  <c r="A149" i="42"/>
  <c r="B149" i="42"/>
  <c r="A150" i="42"/>
  <c r="B150" i="42"/>
  <c r="A151" i="42"/>
  <c r="B151" i="42"/>
  <c r="A152" i="42"/>
  <c r="B152" i="42"/>
  <c r="A153" i="42"/>
  <c r="A154" i="42"/>
  <c r="B154" i="42"/>
  <c r="A155" i="42"/>
  <c r="B155" i="42"/>
  <c r="A156" i="42"/>
  <c r="B156" i="42"/>
  <c r="A157" i="42"/>
  <c r="B157" i="42"/>
  <c r="A158" i="42"/>
  <c r="B158" i="42"/>
  <c r="A159" i="42"/>
  <c r="B159" i="42"/>
  <c r="A160" i="42"/>
  <c r="B160" i="42"/>
  <c r="A161" i="42"/>
  <c r="B161" i="42"/>
  <c r="A162" i="42"/>
  <c r="B162" i="42"/>
  <c r="A163" i="42"/>
  <c r="B163" i="42"/>
  <c r="A164" i="42"/>
  <c r="B164" i="42"/>
  <c r="A165" i="42"/>
  <c r="B165" i="42"/>
  <c r="A116" i="42"/>
  <c r="B116" i="42"/>
  <c r="A117" i="42"/>
  <c r="B117" i="42"/>
  <c r="A118" i="42"/>
  <c r="B118" i="42"/>
  <c r="A119" i="42"/>
  <c r="A120" i="42"/>
  <c r="B120" i="42"/>
  <c r="A121" i="42"/>
  <c r="B121" i="42"/>
  <c r="A122" i="42"/>
  <c r="B122" i="42"/>
  <c r="A123" i="42"/>
  <c r="B123" i="42"/>
  <c r="A125" i="42"/>
  <c r="A126" i="42"/>
  <c r="B126" i="42"/>
  <c r="A127" i="42"/>
  <c r="B127" i="42"/>
  <c r="A128" i="42"/>
  <c r="B128" i="42"/>
  <c r="A92" i="42"/>
  <c r="B92" i="42"/>
  <c r="A93" i="42"/>
  <c r="B93" i="42"/>
  <c r="A94" i="42"/>
  <c r="A95" i="42"/>
  <c r="B95" i="42"/>
  <c r="A96" i="42"/>
  <c r="B96" i="42"/>
  <c r="A97" i="42"/>
  <c r="B97" i="42"/>
  <c r="A98" i="42"/>
  <c r="B98" i="42"/>
  <c r="A99" i="42"/>
  <c r="B99" i="42"/>
  <c r="A100" i="42"/>
  <c r="B100" i="42"/>
  <c r="A101" i="42"/>
  <c r="B101" i="42"/>
  <c r="A102" i="42"/>
  <c r="B102" i="42"/>
  <c r="A103" i="42"/>
  <c r="B103" i="42"/>
  <c r="A104" i="42"/>
  <c r="B104" i="42"/>
  <c r="A105" i="42"/>
  <c r="B105" i="42"/>
  <c r="A106" i="42"/>
  <c r="B106" i="42"/>
  <c r="A107" i="42"/>
  <c r="B107" i="42"/>
  <c r="A108" i="42"/>
  <c r="B108" i="42"/>
  <c r="A109" i="42"/>
  <c r="B109" i="42"/>
  <c r="A110" i="42"/>
  <c r="B110" i="42"/>
  <c r="A111" i="42"/>
  <c r="B111" i="42"/>
  <c r="A112" i="42"/>
  <c r="B112" i="42"/>
  <c r="A113" i="42"/>
  <c r="B113" i="42"/>
  <c r="A114" i="42"/>
  <c r="B114" i="42"/>
  <c r="A115" i="42"/>
  <c r="B115" i="42"/>
  <c r="A84" i="42"/>
  <c r="A85" i="42"/>
  <c r="A86" i="42"/>
  <c r="B86" i="42"/>
  <c r="A87" i="42"/>
  <c r="B87" i="42"/>
  <c r="A88" i="42"/>
  <c r="B88" i="42"/>
  <c r="A89" i="42"/>
  <c r="B89" i="42"/>
  <c r="A90" i="42"/>
  <c r="B90" i="42"/>
  <c r="A91" i="42"/>
  <c r="B91" i="42"/>
  <c r="A73" i="42"/>
  <c r="B73" i="42"/>
  <c r="A74" i="42"/>
  <c r="B74" i="42"/>
  <c r="A75" i="42"/>
  <c r="B75" i="42"/>
  <c r="A76" i="42"/>
  <c r="B76" i="42"/>
  <c r="A77" i="42"/>
  <c r="B77" i="42"/>
  <c r="A78" i="42"/>
  <c r="B78" i="42"/>
  <c r="A79" i="42"/>
  <c r="B79" i="42"/>
  <c r="A80" i="42"/>
  <c r="B80" i="42"/>
  <c r="A81" i="42"/>
  <c r="B81" i="42"/>
  <c r="A82" i="42"/>
  <c r="B82" i="42"/>
  <c r="A83" i="42"/>
  <c r="B83" i="42"/>
  <c r="A59" i="42"/>
  <c r="B59" i="42"/>
  <c r="A60" i="42"/>
  <c r="B60" i="42"/>
  <c r="A61" i="42"/>
  <c r="B61" i="42"/>
  <c r="A62" i="42"/>
  <c r="B62" i="42"/>
  <c r="A63" i="42"/>
  <c r="B63" i="42"/>
  <c r="A64" i="42"/>
  <c r="B64" i="42"/>
  <c r="A65" i="42"/>
  <c r="B65" i="42"/>
  <c r="A66" i="42"/>
  <c r="B66" i="42"/>
  <c r="A67" i="42"/>
  <c r="B67" i="42"/>
  <c r="A68" i="42"/>
  <c r="B68" i="42"/>
  <c r="A69" i="42"/>
  <c r="B69" i="42"/>
  <c r="A70" i="42"/>
  <c r="B70" i="42"/>
  <c r="A71" i="42"/>
  <c r="B71" i="42"/>
  <c r="A72" i="42"/>
  <c r="B58" i="42"/>
  <c r="A58" i="42"/>
  <c r="A45" i="42"/>
  <c r="B45" i="42"/>
  <c r="A46" i="42"/>
  <c r="B46" i="42"/>
  <c r="A47" i="42"/>
  <c r="B47" i="42"/>
  <c r="A48" i="42"/>
  <c r="B48" i="42"/>
  <c r="A49" i="42"/>
  <c r="B49" i="42"/>
  <c r="A50" i="42"/>
  <c r="B50" i="42"/>
  <c r="A51" i="42"/>
  <c r="B51" i="42"/>
  <c r="A52" i="42"/>
  <c r="B52" i="42"/>
  <c r="A53" i="42"/>
  <c r="B53" i="42"/>
  <c r="A54" i="42"/>
  <c r="B54" i="42"/>
  <c r="A55" i="42"/>
  <c r="B55" i="42"/>
  <c r="A56" i="42"/>
  <c r="B56" i="42"/>
  <c r="B44" i="42"/>
  <c r="A44" i="42"/>
  <c r="A37" i="42"/>
  <c r="B37" i="42"/>
  <c r="A38" i="42"/>
  <c r="B38" i="42"/>
  <c r="A39" i="42"/>
  <c r="B39" i="42"/>
  <c r="A40" i="42"/>
  <c r="B40" i="42"/>
  <c r="A41" i="42"/>
  <c r="B41" i="42"/>
  <c r="B36" i="42"/>
  <c r="A36" i="42"/>
  <c r="A24" i="42"/>
  <c r="A31" i="42"/>
  <c r="A33" i="42"/>
  <c r="B33" i="42"/>
  <c r="A34" i="42"/>
  <c r="B34" i="42"/>
  <c r="B32" i="42"/>
  <c r="A32" i="42"/>
  <c r="A26" i="42"/>
  <c r="B26" i="42"/>
  <c r="A27" i="42"/>
  <c r="B27" i="42"/>
  <c r="A28" i="42"/>
  <c r="B28" i="42"/>
  <c r="A29" i="42"/>
  <c r="B29" i="42"/>
  <c r="A30" i="42"/>
  <c r="B30" i="42"/>
  <c r="B25" i="42"/>
  <c r="A25" i="42"/>
  <c r="A8" i="42"/>
  <c r="B8" i="42"/>
  <c r="A9" i="42"/>
  <c r="B9" i="42"/>
  <c r="A10" i="42"/>
  <c r="B10" i="42"/>
  <c r="A11" i="42"/>
  <c r="B11" i="42"/>
  <c r="A12" i="42"/>
  <c r="B12" i="42"/>
  <c r="A13" i="42"/>
  <c r="B13" i="42"/>
  <c r="A14" i="42"/>
  <c r="B14" i="42"/>
  <c r="A15" i="42"/>
  <c r="B15" i="42"/>
  <c r="A16" i="42"/>
  <c r="B16" i="42"/>
  <c r="A17" i="42"/>
  <c r="B17" i="42"/>
  <c r="A18" i="42"/>
  <c r="B18" i="42"/>
  <c r="A19" i="42"/>
  <c r="B19" i="42"/>
  <c r="A20" i="42"/>
  <c r="B20" i="42"/>
  <c r="A21" i="42"/>
  <c r="B21" i="42"/>
  <c r="A22" i="42"/>
  <c r="B22" i="42"/>
  <c r="A23" i="42"/>
  <c r="B23" i="42"/>
  <c r="A7" i="42"/>
  <c r="B7" i="42"/>
  <c r="A57" i="42"/>
  <c r="A35" i="42"/>
  <c r="U10" i="41"/>
  <c r="V10" i="41" s="1"/>
  <c r="U11" i="41"/>
  <c r="V11" i="41" s="1"/>
  <c r="U12" i="41"/>
  <c r="V12" i="41" s="1"/>
  <c r="J18" i="38"/>
  <c r="I34" i="34"/>
  <c r="I23" i="34"/>
  <c r="I5" i="34"/>
  <c r="J114" i="38"/>
  <c r="J109" i="38"/>
  <c r="J102" i="38"/>
  <c r="I96" i="38"/>
  <c r="I86" i="38"/>
  <c r="I80" i="38"/>
  <c r="I55" i="38"/>
  <c r="I46" i="38"/>
  <c r="J33" i="38"/>
  <c r="J4" i="38"/>
  <c r="U9" i="41"/>
  <c r="V9" i="41" s="1"/>
  <c r="H29" i="38"/>
  <c r="J45" i="38"/>
  <c r="H15" i="38"/>
  <c r="C55" i="35"/>
  <c r="M7" i="41"/>
  <c r="D152" i="35"/>
  <c r="E152" i="35"/>
  <c r="D153" i="35"/>
  <c r="E153" i="35"/>
  <c r="D154" i="35"/>
  <c r="E154" i="35"/>
  <c r="C152" i="35"/>
  <c r="C153" i="35"/>
  <c r="C154" i="35"/>
  <c r="B152" i="35"/>
  <c r="B153" i="35"/>
  <c r="B154" i="35"/>
  <c r="A152" i="35"/>
  <c r="H111" i="38"/>
  <c r="H112" i="38"/>
  <c r="H113" i="38"/>
  <c r="E1" i="35"/>
  <c r="H119" i="38"/>
  <c r="H120" i="38"/>
  <c r="H121" i="38"/>
  <c r="H122" i="38"/>
  <c r="H123" i="38"/>
  <c r="H124" i="38"/>
  <c r="H125" i="38"/>
  <c r="H126" i="38"/>
  <c r="H127" i="38"/>
  <c r="H128" i="38"/>
  <c r="H129" i="38"/>
  <c r="H130" i="38"/>
  <c r="H131" i="38"/>
  <c r="H132" i="38"/>
  <c r="H133" i="38"/>
  <c r="H134" i="38"/>
  <c r="H135" i="38"/>
  <c r="H116" i="38"/>
  <c r="H117" i="38"/>
  <c r="H118" i="38"/>
  <c r="A168" i="35"/>
  <c r="B168" i="35"/>
  <c r="C168" i="35"/>
  <c r="D168" i="35"/>
  <c r="E168" i="35"/>
  <c r="C167" i="35"/>
  <c r="A169" i="35"/>
  <c r="B169" i="35"/>
  <c r="C169" i="35"/>
  <c r="D169" i="35"/>
  <c r="E169" i="35"/>
  <c r="E2" i="35"/>
  <c r="D39" i="35"/>
  <c r="E39" i="35"/>
  <c r="D40" i="35"/>
  <c r="E40" i="35"/>
  <c r="D41" i="35"/>
  <c r="E41" i="35"/>
  <c r="D42" i="35"/>
  <c r="E42" i="35"/>
  <c r="D43" i="35"/>
  <c r="E43" i="35"/>
  <c r="D38" i="35"/>
  <c r="E38" i="35"/>
  <c r="D35" i="35"/>
  <c r="E35" i="35"/>
  <c r="D36" i="35"/>
  <c r="E36" i="35"/>
  <c r="D34" i="35"/>
  <c r="E34" i="35"/>
  <c r="D28" i="35"/>
  <c r="E28" i="35"/>
  <c r="D29" i="35"/>
  <c r="E29" i="35"/>
  <c r="D30" i="35"/>
  <c r="E30" i="35"/>
  <c r="D31" i="35"/>
  <c r="E31" i="35"/>
  <c r="D32" i="35"/>
  <c r="E32" i="35"/>
  <c r="D27" i="35"/>
  <c r="E27" i="35"/>
  <c r="D10" i="35"/>
  <c r="E10" i="35" s="1"/>
  <c r="D11" i="35"/>
  <c r="E11" i="35"/>
  <c r="D12" i="35"/>
  <c r="E12" i="35"/>
  <c r="D13" i="35"/>
  <c r="E13" i="35"/>
  <c r="D14" i="35"/>
  <c r="E14" i="35"/>
  <c r="D15" i="35"/>
  <c r="E15" i="35"/>
  <c r="D16" i="35"/>
  <c r="E16" i="35"/>
  <c r="D17" i="35"/>
  <c r="E17" i="35"/>
  <c r="D18" i="35"/>
  <c r="E18" i="35"/>
  <c r="D19" i="35"/>
  <c r="E19" i="35"/>
  <c r="D20" i="35"/>
  <c r="E20" i="35"/>
  <c r="D21" i="35"/>
  <c r="E21" i="35"/>
  <c r="D22" i="35"/>
  <c r="E22" i="35"/>
  <c r="D23" i="35"/>
  <c r="E23" i="35"/>
  <c r="D24" i="35"/>
  <c r="E24" i="35"/>
  <c r="D25" i="35"/>
  <c r="E25" i="35"/>
  <c r="D9" i="35"/>
  <c r="E9" i="35" s="1"/>
  <c r="B19" i="35"/>
  <c r="B17" i="35"/>
  <c r="H28" i="34"/>
  <c r="D7" i="41"/>
  <c r="D3" i="41"/>
  <c r="A157" i="35"/>
  <c r="B157" i="35"/>
  <c r="C157" i="35"/>
  <c r="D157" i="35"/>
  <c r="E157" i="35"/>
  <c r="A158" i="35"/>
  <c r="B158" i="35"/>
  <c r="C158" i="35"/>
  <c r="D158" i="35"/>
  <c r="E158" i="35"/>
  <c r="A159" i="35"/>
  <c r="B159" i="35"/>
  <c r="C159" i="35"/>
  <c r="D159" i="35"/>
  <c r="E159" i="35"/>
  <c r="A160" i="35"/>
  <c r="B160" i="35"/>
  <c r="C160" i="35"/>
  <c r="D160" i="35"/>
  <c r="E160" i="35"/>
  <c r="A161" i="35"/>
  <c r="B161" i="35"/>
  <c r="C161" i="35"/>
  <c r="D161" i="35"/>
  <c r="E161" i="35"/>
  <c r="A162" i="35"/>
  <c r="B162" i="35"/>
  <c r="C162" i="35"/>
  <c r="D162" i="35"/>
  <c r="E162" i="35"/>
  <c r="A163" i="35"/>
  <c r="B163" i="35"/>
  <c r="C163" i="35"/>
  <c r="D163" i="35"/>
  <c r="E163" i="35"/>
  <c r="A164" i="35"/>
  <c r="B164" i="35"/>
  <c r="C164" i="35"/>
  <c r="D164" i="35"/>
  <c r="E164" i="35"/>
  <c r="A165" i="35"/>
  <c r="B165" i="35"/>
  <c r="C165" i="35"/>
  <c r="D165" i="35"/>
  <c r="E165" i="35"/>
  <c r="A166" i="35"/>
  <c r="B166" i="35"/>
  <c r="C166" i="35"/>
  <c r="D166" i="35"/>
  <c r="E166" i="35"/>
  <c r="A167" i="35"/>
  <c r="B167" i="35"/>
  <c r="D167" i="35"/>
  <c r="E167" i="35"/>
  <c r="A170" i="35"/>
  <c r="B170" i="35"/>
  <c r="C170" i="35"/>
  <c r="D170" i="35"/>
  <c r="E170" i="35"/>
  <c r="A171" i="35"/>
  <c r="B171" i="35"/>
  <c r="C171" i="35"/>
  <c r="D171" i="35"/>
  <c r="E171" i="35"/>
  <c r="A172" i="35"/>
  <c r="B172" i="35"/>
  <c r="C172" i="35"/>
  <c r="D172" i="35"/>
  <c r="E172" i="35"/>
  <c r="A173" i="35"/>
  <c r="B173" i="35"/>
  <c r="C173" i="35"/>
  <c r="D173" i="35"/>
  <c r="E173" i="35"/>
  <c r="A174" i="35"/>
  <c r="B174" i="35"/>
  <c r="C174" i="35"/>
  <c r="D174" i="35"/>
  <c r="E174" i="35"/>
  <c r="A175" i="35"/>
  <c r="B175" i="35"/>
  <c r="C175" i="35"/>
  <c r="D175" i="35"/>
  <c r="E175" i="35"/>
  <c r="A176" i="35"/>
  <c r="B176" i="35"/>
  <c r="C176" i="35"/>
  <c r="D176" i="35"/>
  <c r="E176" i="35"/>
  <c r="D156" i="35"/>
  <c r="E156" i="35"/>
  <c r="C156" i="35"/>
  <c r="B156" i="35"/>
  <c r="A156" i="35"/>
  <c r="A153" i="35"/>
  <c r="A154" i="35"/>
  <c r="D151" i="35"/>
  <c r="E151" i="35"/>
  <c r="C151" i="35"/>
  <c r="B151" i="35"/>
  <c r="A151" i="35"/>
  <c r="A145" i="35"/>
  <c r="B145" i="35"/>
  <c r="C145" i="35"/>
  <c r="D145" i="35"/>
  <c r="E145" i="35"/>
  <c r="A146" i="35"/>
  <c r="B146" i="35"/>
  <c r="C146" i="35"/>
  <c r="D146" i="35"/>
  <c r="E146" i="35"/>
  <c r="A147" i="35"/>
  <c r="B147" i="35"/>
  <c r="C147" i="35"/>
  <c r="D147" i="35"/>
  <c r="E147" i="35"/>
  <c r="A148" i="35"/>
  <c r="B148" i="35"/>
  <c r="C148" i="35"/>
  <c r="D148" i="35"/>
  <c r="E148" i="35"/>
  <c r="A149" i="35"/>
  <c r="B149" i="35"/>
  <c r="C149" i="35"/>
  <c r="D149" i="35"/>
  <c r="E149" i="35"/>
  <c r="D144" i="35"/>
  <c r="E144" i="35"/>
  <c r="C144" i="35"/>
  <c r="B144" i="35"/>
  <c r="A144" i="35"/>
  <c r="A139" i="35"/>
  <c r="B139" i="35"/>
  <c r="C139" i="35"/>
  <c r="D139" i="35"/>
  <c r="E139" i="35"/>
  <c r="A140" i="35"/>
  <c r="B140" i="35"/>
  <c r="C140" i="35"/>
  <c r="D140" i="35"/>
  <c r="E140" i="35"/>
  <c r="A141" i="35"/>
  <c r="B141" i="35"/>
  <c r="C141" i="35"/>
  <c r="D141" i="35"/>
  <c r="E141" i="35"/>
  <c r="A142" i="35"/>
  <c r="B142" i="35"/>
  <c r="C142" i="35"/>
  <c r="D142" i="35"/>
  <c r="E142" i="35"/>
  <c r="D138" i="35"/>
  <c r="E138" i="35"/>
  <c r="C138" i="35"/>
  <c r="B138" i="35"/>
  <c r="A138" i="35"/>
  <c r="A129" i="35"/>
  <c r="B129" i="35"/>
  <c r="C129" i="35"/>
  <c r="D129" i="35"/>
  <c r="E129" i="35"/>
  <c r="A130" i="35"/>
  <c r="B130" i="35"/>
  <c r="C130" i="35"/>
  <c r="D130" i="35"/>
  <c r="E130" i="35"/>
  <c r="A131" i="35"/>
  <c r="B131" i="35"/>
  <c r="C131" i="35"/>
  <c r="D131" i="35"/>
  <c r="E131" i="35"/>
  <c r="A132" i="35"/>
  <c r="B132" i="35"/>
  <c r="C132" i="35"/>
  <c r="D132" i="35"/>
  <c r="E132" i="35"/>
  <c r="A133" i="35"/>
  <c r="B133" i="35"/>
  <c r="C133" i="35"/>
  <c r="D133" i="35"/>
  <c r="E133" i="35"/>
  <c r="A134" i="35"/>
  <c r="B134" i="35"/>
  <c r="C134" i="35"/>
  <c r="D134" i="35"/>
  <c r="E134" i="35"/>
  <c r="A135" i="35"/>
  <c r="B135" i="35"/>
  <c r="C135" i="35"/>
  <c r="D135" i="35"/>
  <c r="E135" i="35"/>
  <c r="A136" i="35"/>
  <c r="B136" i="35"/>
  <c r="C136" i="35"/>
  <c r="D136" i="35"/>
  <c r="E136" i="35"/>
  <c r="D128" i="35"/>
  <c r="E128" i="35"/>
  <c r="C128" i="35"/>
  <c r="B128" i="35"/>
  <c r="A128" i="35"/>
  <c r="A123" i="35"/>
  <c r="B123" i="35"/>
  <c r="C123" i="35"/>
  <c r="D123" i="35"/>
  <c r="E123" i="35"/>
  <c r="A124" i="35"/>
  <c r="B124" i="35"/>
  <c r="C124" i="35"/>
  <c r="D124" i="35"/>
  <c r="E124" i="35"/>
  <c r="A125" i="35"/>
  <c r="B125" i="35"/>
  <c r="C125" i="35"/>
  <c r="D125" i="35"/>
  <c r="E125" i="35"/>
  <c r="D122" i="35"/>
  <c r="E122" i="35"/>
  <c r="C122" i="35"/>
  <c r="B122" i="35"/>
  <c r="A122" i="35"/>
  <c r="A98" i="35"/>
  <c r="B98" i="35"/>
  <c r="C98" i="35"/>
  <c r="D98" i="35"/>
  <c r="E98" i="35"/>
  <c r="A99" i="35"/>
  <c r="B99" i="35"/>
  <c r="C99" i="35"/>
  <c r="D99" i="35"/>
  <c r="E99" i="35"/>
  <c r="A100" i="35"/>
  <c r="B100" i="35"/>
  <c r="C100" i="35"/>
  <c r="D100" i="35"/>
  <c r="E100" i="35"/>
  <c r="A101" i="35"/>
  <c r="B101" i="35"/>
  <c r="C101" i="35"/>
  <c r="D101" i="35"/>
  <c r="E101" i="35"/>
  <c r="A102" i="35"/>
  <c r="B102" i="35"/>
  <c r="C102" i="35"/>
  <c r="D102" i="35"/>
  <c r="E102" i="35"/>
  <c r="A103" i="35"/>
  <c r="B103" i="35"/>
  <c r="C103" i="35"/>
  <c r="D103" i="35"/>
  <c r="E103" i="35"/>
  <c r="A104" i="35"/>
  <c r="B104" i="35"/>
  <c r="C104" i="35"/>
  <c r="D104" i="35"/>
  <c r="E104" i="35"/>
  <c r="A105" i="35"/>
  <c r="B105" i="35"/>
  <c r="C105" i="35"/>
  <c r="D105" i="35"/>
  <c r="E105" i="35"/>
  <c r="A106" i="35"/>
  <c r="B106" i="35"/>
  <c r="C106" i="35"/>
  <c r="D106" i="35"/>
  <c r="E106" i="35"/>
  <c r="A107" i="35"/>
  <c r="B107" i="35"/>
  <c r="C107" i="35"/>
  <c r="D107" i="35"/>
  <c r="E107" i="35"/>
  <c r="A108" i="35"/>
  <c r="B108" i="35"/>
  <c r="C108" i="35"/>
  <c r="D108" i="35"/>
  <c r="E108" i="35"/>
  <c r="A109" i="35"/>
  <c r="B109" i="35"/>
  <c r="C109" i="35"/>
  <c r="D109" i="35"/>
  <c r="E109" i="35"/>
  <c r="A110" i="35"/>
  <c r="B110" i="35"/>
  <c r="C110" i="35"/>
  <c r="D110" i="35"/>
  <c r="E110" i="35"/>
  <c r="A111" i="35"/>
  <c r="B111" i="35"/>
  <c r="C111" i="35"/>
  <c r="D111" i="35"/>
  <c r="E111" i="35"/>
  <c r="A112" i="35"/>
  <c r="B112" i="35"/>
  <c r="C112" i="35"/>
  <c r="D112" i="35"/>
  <c r="E112" i="35"/>
  <c r="A113" i="35"/>
  <c r="B113" i="35"/>
  <c r="C113" i="35"/>
  <c r="D113" i="35"/>
  <c r="E113" i="35"/>
  <c r="A114" i="35"/>
  <c r="B114" i="35"/>
  <c r="C114" i="35"/>
  <c r="D114" i="35"/>
  <c r="E114" i="35"/>
  <c r="A115" i="35"/>
  <c r="B115" i="35"/>
  <c r="C115" i="35"/>
  <c r="D115" i="35"/>
  <c r="E115" i="35"/>
  <c r="A116" i="35"/>
  <c r="B116" i="35"/>
  <c r="C116" i="35"/>
  <c r="D116" i="35"/>
  <c r="E116" i="35"/>
  <c r="A117" i="35"/>
  <c r="B117" i="35"/>
  <c r="C117" i="35"/>
  <c r="D117" i="35"/>
  <c r="E117" i="35"/>
  <c r="A118" i="35"/>
  <c r="B118" i="35"/>
  <c r="C118" i="35"/>
  <c r="D118" i="35"/>
  <c r="E118" i="35"/>
  <c r="A119" i="35"/>
  <c r="B119" i="35"/>
  <c r="C119" i="35"/>
  <c r="D119" i="35"/>
  <c r="E119" i="35"/>
  <c r="A120" i="35"/>
  <c r="B120" i="35"/>
  <c r="C120" i="35"/>
  <c r="D120" i="35"/>
  <c r="E120" i="35"/>
  <c r="D97" i="35"/>
  <c r="E97" i="35"/>
  <c r="C97" i="35"/>
  <c r="B97" i="35"/>
  <c r="A97" i="35"/>
  <c r="A89" i="35"/>
  <c r="B89" i="35"/>
  <c r="C89" i="35"/>
  <c r="D89" i="35"/>
  <c r="E89" i="35"/>
  <c r="A90" i="35"/>
  <c r="B90" i="35"/>
  <c r="C90" i="35"/>
  <c r="D90" i="35"/>
  <c r="E90" i="35"/>
  <c r="A91" i="35"/>
  <c r="B91" i="35"/>
  <c r="C91" i="35"/>
  <c r="D91" i="35"/>
  <c r="E91" i="35"/>
  <c r="A92" i="35"/>
  <c r="B92" i="35"/>
  <c r="C92" i="35"/>
  <c r="D92" i="35"/>
  <c r="E92" i="35"/>
  <c r="A93" i="35"/>
  <c r="B93" i="35"/>
  <c r="C93" i="35"/>
  <c r="D93" i="35"/>
  <c r="E93" i="35"/>
  <c r="A94" i="35"/>
  <c r="B94" i="35"/>
  <c r="C94" i="35"/>
  <c r="D94" i="35"/>
  <c r="E94" i="35"/>
  <c r="A95" i="35"/>
  <c r="B95" i="35"/>
  <c r="C95" i="35"/>
  <c r="D95" i="35"/>
  <c r="E95" i="35"/>
  <c r="D88" i="35"/>
  <c r="E88" i="35"/>
  <c r="C88" i="35"/>
  <c r="B88" i="35"/>
  <c r="A88" i="35"/>
  <c r="A76" i="35"/>
  <c r="B76" i="35"/>
  <c r="C76" i="35"/>
  <c r="D76" i="35"/>
  <c r="E76" i="35"/>
  <c r="A77" i="35"/>
  <c r="B77" i="35"/>
  <c r="C77" i="35"/>
  <c r="D77" i="35"/>
  <c r="E77" i="35"/>
  <c r="A78" i="35"/>
  <c r="B78" i="35"/>
  <c r="C78" i="35"/>
  <c r="D78" i="35"/>
  <c r="E78" i="35"/>
  <c r="A79" i="35"/>
  <c r="B79" i="35"/>
  <c r="C79" i="35"/>
  <c r="D79" i="35"/>
  <c r="E79" i="35"/>
  <c r="A80" i="35"/>
  <c r="B80" i="35"/>
  <c r="C80" i="35"/>
  <c r="D80" i="35"/>
  <c r="E80" i="35"/>
  <c r="A81" i="35"/>
  <c r="B81" i="35"/>
  <c r="C81" i="35"/>
  <c r="D81" i="35"/>
  <c r="E81" i="35"/>
  <c r="A82" i="35"/>
  <c r="B82" i="35"/>
  <c r="C82" i="35"/>
  <c r="D82" i="35"/>
  <c r="E82" i="35"/>
  <c r="A83" i="35"/>
  <c r="B83" i="35"/>
  <c r="C83" i="35"/>
  <c r="D83" i="35"/>
  <c r="E83" i="35"/>
  <c r="A84" i="35"/>
  <c r="B84" i="35"/>
  <c r="C84" i="35"/>
  <c r="D84" i="35"/>
  <c r="E84" i="35"/>
  <c r="A85" i="35"/>
  <c r="B85" i="35"/>
  <c r="C85" i="35"/>
  <c r="D85" i="35"/>
  <c r="E85" i="35"/>
  <c r="D75" i="35"/>
  <c r="E75" i="35"/>
  <c r="C75" i="35"/>
  <c r="B75" i="35"/>
  <c r="A75" i="35"/>
  <c r="A61" i="35"/>
  <c r="B61" i="35"/>
  <c r="C61" i="35"/>
  <c r="D61" i="35"/>
  <c r="E61" i="35"/>
  <c r="A62" i="35"/>
  <c r="B62" i="35"/>
  <c r="C62" i="35"/>
  <c r="D62" i="35"/>
  <c r="E62" i="35"/>
  <c r="A63" i="35"/>
  <c r="B63" i="35"/>
  <c r="C63" i="35"/>
  <c r="D63" i="35"/>
  <c r="E63" i="35"/>
  <c r="A64" i="35"/>
  <c r="B64" i="35"/>
  <c r="C64" i="35"/>
  <c r="D64" i="35"/>
  <c r="E64" i="35"/>
  <c r="A65" i="35"/>
  <c r="B65" i="35"/>
  <c r="C65" i="35"/>
  <c r="D65" i="35"/>
  <c r="E65" i="35"/>
  <c r="A66" i="35"/>
  <c r="B66" i="35"/>
  <c r="C66" i="35"/>
  <c r="D66" i="35"/>
  <c r="E66" i="35"/>
  <c r="A67" i="35"/>
  <c r="B67" i="35"/>
  <c r="C67" i="35"/>
  <c r="D67" i="35"/>
  <c r="E67" i="35"/>
  <c r="A68" i="35"/>
  <c r="B68" i="35"/>
  <c r="C68" i="35"/>
  <c r="D68" i="35"/>
  <c r="E68" i="35"/>
  <c r="A69" i="35"/>
  <c r="B69" i="35"/>
  <c r="C69" i="35"/>
  <c r="D69" i="35"/>
  <c r="E69" i="35"/>
  <c r="A70" i="35"/>
  <c r="B70" i="35"/>
  <c r="C70" i="35"/>
  <c r="D70" i="35"/>
  <c r="E70" i="35"/>
  <c r="A71" i="35"/>
  <c r="B71" i="35"/>
  <c r="C71" i="35"/>
  <c r="D71" i="35"/>
  <c r="E71" i="35"/>
  <c r="A72" i="35"/>
  <c r="B72" i="35"/>
  <c r="C72" i="35"/>
  <c r="D72" i="35"/>
  <c r="E72" i="35"/>
  <c r="A73" i="35"/>
  <c r="B73" i="35"/>
  <c r="C73" i="35"/>
  <c r="D73" i="35"/>
  <c r="E73" i="35"/>
  <c r="D60" i="35"/>
  <c r="E60" i="35"/>
  <c r="C60" i="35"/>
  <c r="B60" i="35"/>
  <c r="A60" i="35"/>
  <c r="A47" i="35"/>
  <c r="B47" i="35"/>
  <c r="C47" i="35"/>
  <c r="D47" i="35"/>
  <c r="E47" i="35"/>
  <c r="A48" i="35"/>
  <c r="B48" i="35"/>
  <c r="C48" i="35"/>
  <c r="D48" i="35"/>
  <c r="E48" i="35"/>
  <c r="A49" i="35"/>
  <c r="B49" i="35"/>
  <c r="C49" i="35"/>
  <c r="D49" i="35"/>
  <c r="E49" i="35" s="1"/>
  <c r="A50" i="35"/>
  <c r="B50" i="35"/>
  <c r="C50" i="35"/>
  <c r="D50" i="35"/>
  <c r="E50" i="35" s="1"/>
  <c r="A51" i="35"/>
  <c r="B51" i="35"/>
  <c r="C51" i="35"/>
  <c r="D51" i="35"/>
  <c r="E51" i="35" s="1"/>
  <c r="A52" i="35"/>
  <c r="B52" i="35"/>
  <c r="C52" i="35"/>
  <c r="D52" i="35"/>
  <c r="E52" i="35" s="1"/>
  <c r="A53" i="35"/>
  <c r="B53" i="35"/>
  <c r="C53" i="35"/>
  <c r="D53" i="35"/>
  <c r="E53" i="35"/>
  <c r="A54" i="35"/>
  <c r="B54" i="35"/>
  <c r="C54" i="35"/>
  <c r="D54" i="35"/>
  <c r="E54" i="35"/>
  <c r="A55" i="35"/>
  <c r="B55" i="35"/>
  <c r="D55" i="35"/>
  <c r="E55" i="35"/>
  <c r="A56" i="35"/>
  <c r="B56" i="35"/>
  <c r="C56" i="35"/>
  <c r="D56" i="35"/>
  <c r="E56" i="35"/>
  <c r="A57" i="35"/>
  <c r="B57" i="35"/>
  <c r="C57" i="35"/>
  <c r="D57" i="35"/>
  <c r="E57" i="35"/>
  <c r="A58" i="35"/>
  <c r="B58" i="35"/>
  <c r="C58" i="35"/>
  <c r="D58" i="35"/>
  <c r="E58" i="35"/>
  <c r="D46" i="35"/>
  <c r="E46" i="35"/>
  <c r="C46" i="35"/>
  <c r="B46" i="35"/>
  <c r="A46" i="35"/>
  <c r="A10" i="35"/>
  <c r="B10" i="35"/>
  <c r="A11" i="35"/>
  <c r="B11" i="35"/>
  <c r="A12" i="35"/>
  <c r="B12" i="35"/>
  <c r="A13" i="35"/>
  <c r="B13" i="35"/>
  <c r="A14" i="35"/>
  <c r="B14" i="35"/>
  <c r="A15" i="35"/>
  <c r="B15" i="35"/>
  <c r="A16" i="35"/>
  <c r="B16" i="35"/>
  <c r="A17" i="35"/>
  <c r="A18" i="35"/>
  <c r="B18" i="35"/>
  <c r="A19" i="35"/>
  <c r="A20" i="35"/>
  <c r="B20" i="35"/>
  <c r="A21" i="35"/>
  <c r="B21" i="35"/>
  <c r="A22" i="35"/>
  <c r="B22" i="35"/>
  <c r="A23" i="35"/>
  <c r="B23" i="35"/>
  <c r="A24" i="35"/>
  <c r="B24" i="35"/>
  <c r="A25" i="35"/>
  <c r="B25" i="35"/>
  <c r="A32" i="35"/>
  <c r="B32" i="35"/>
  <c r="B9" i="35"/>
  <c r="A9" i="35"/>
  <c r="B28" i="35"/>
  <c r="B29" i="35"/>
  <c r="B30" i="35"/>
  <c r="B31" i="35"/>
  <c r="B27" i="35"/>
  <c r="A28" i="35"/>
  <c r="A29" i="35"/>
  <c r="A30" i="35"/>
  <c r="A31" i="35"/>
  <c r="A27" i="35"/>
  <c r="B35" i="35"/>
  <c r="B36" i="35"/>
  <c r="B34" i="35"/>
  <c r="A35" i="35"/>
  <c r="A36" i="35"/>
  <c r="A34" i="35"/>
  <c r="A39" i="35"/>
  <c r="A40" i="35"/>
  <c r="A41" i="35"/>
  <c r="A42" i="35"/>
  <c r="A43" i="35"/>
  <c r="A38" i="35"/>
  <c r="B39" i="35"/>
  <c r="B40" i="35"/>
  <c r="B41" i="35"/>
  <c r="B42" i="35"/>
  <c r="B43" i="35"/>
  <c r="B38" i="35"/>
  <c r="C39" i="35"/>
  <c r="C40" i="35"/>
  <c r="C41" i="35"/>
  <c r="C42" i="35"/>
  <c r="C43" i="35"/>
  <c r="C38" i="35"/>
  <c r="C35" i="35"/>
  <c r="C36" i="35"/>
  <c r="C34" i="35"/>
  <c r="C28" i="35"/>
  <c r="C29" i="35"/>
  <c r="C30" i="35"/>
  <c r="C31" i="35"/>
  <c r="C27" i="35"/>
  <c r="C10" i="35"/>
  <c r="C11" i="35"/>
  <c r="C12" i="35"/>
  <c r="C13" i="35"/>
  <c r="C14" i="35"/>
  <c r="C15" i="35"/>
  <c r="C16" i="35"/>
  <c r="C17" i="35"/>
  <c r="C18" i="35"/>
  <c r="C19" i="35"/>
  <c r="C20" i="35"/>
  <c r="C21" i="35"/>
  <c r="C22" i="35"/>
  <c r="C23" i="35"/>
  <c r="C24" i="35"/>
  <c r="C25" i="35"/>
  <c r="C32" i="35"/>
  <c r="C9" i="35"/>
  <c r="H6" i="38"/>
  <c r="H7" i="38"/>
  <c r="H8" i="38"/>
  <c r="H9" i="38"/>
  <c r="H10" i="38"/>
  <c r="H11" i="38"/>
  <c r="H12" i="38"/>
  <c r="H13" i="38"/>
  <c r="H14" i="38"/>
  <c r="H16" i="38"/>
  <c r="H17" i="38"/>
  <c r="H19" i="38"/>
  <c r="H20" i="38"/>
  <c r="H21" i="38"/>
  <c r="H22" i="38"/>
  <c r="H23" i="38"/>
  <c r="H24" i="38"/>
  <c r="H25" i="38"/>
  <c r="H26" i="38"/>
  <c r="H27" i="38"/>
  <c r="H28" i="38"/>
  <c r="H30" i="38"/>
  <c r="H31" i="38"/>
  <c r="H32" i="38"/>
  <c r="H34" i="38"/>
  <c r="H35" i="38"/>
  <c r="H36" i="38"/>
  <c r="H37" i="38"/>
  <c r="H38" i="38"/>
  <c r="H39" i="38"/>
  <c r="H40" i="38"/>
  <c r="H41" i="38"/>
  <c r="H42" i="38"/>
  <c r="H43" i="38"/>
  <c r="H44" i="38"/>
  <c r="H47" i="38"/>
  <c r="H48" i="38"/>
  <c r="H49" i="38"/>
  <c r="H50" i="38"/>
  <c r="H51" i="38"/>
  <c r="H52" i="38"/>
  <c r="H53" i="38"/>
  <c r="H54" i="38"/>
  <c r="H56" i="38"/>
  <c r="H57" i="38"/>
  <c r="H58" i="38"/>
  <c r="H59" i="38"/>
  <c r="H60" i="38"/>
  <c r="H61" i="38"/>
  <c r="H62" i="38"/>
  <c r="H63" i="38"/>
  <c r="H64" i="38"/>
  <c r="H65" i="38"/>
  <c r="H66" i="38"/>
  <c r="H67" i="38"/>
  <c r="H68" i="38"/>
  <c r="H69" i="38"/>
  <c r="H70" i="38"/>
  <c r="H71" i="38"/>
  <c r="H72" i="38"/>
  <c r="H73" i="38"/>
  <c r="H74" i="38"/>
  <c r="H75" i="38"/>
  <c r="H76" i="38"/>
  <c r="H77" i="38"/>
  <c r="H78" i="38"/>
  <c r="H79" i="38"/>
  <c r="H81" i="38"/>
  <c r="H82" i="38"/>
  <c r="H83" i="38"/>
  <c r="H84" i="38"/>
  <c r="H87" i="38"/>
  <c r="H88" i="38"/>
  <c r="H89" i="38"/>
  <c r="H90" i="38"/>
  <c r="H91" i="38"/>
  <c r="H92" i="38"/>
  <c r="H93" i="38"/>
  <c r="H94" i="38"/>
  <c r="H95" i="38"/>
  <c r="H97" i="38"/>
  <c r="H98" i="38"/>
  <c r="H99" i="38"/>
  <c r="H100" i="38"/>
  <c r="H101" i="38"/>
  <c r="H103" i="38"/>
  <c r="H104" i="38"/>
  <c r="H105" i="38"/>
  <c r="H106" i="38"/>
  <c r="H107" i="38"/>
  <c r="H108" i="38"/>
  <c r="H110" i="38"/>
  <c r="M21" i="41"/>
  <c r="H115" i="38"/>
  <c r="M22" i="41"/>
  <c r="H5" i="38"/>
  <c r="I30" i="34"/>
  <c r="H7" i="34"/>
  <c r="H8" i="34"/>
  <c r="H9" i="34"/>
  <c r="H10" i="34"/>
  <c r="H11" i="34"/>
  <c r="H12" i="34"/>
  <c r="H13" i="34"/>
  <c r="H14" i="34"/>
  <c r="H15" i="34"/>
  <c r="H16" i="34"/>
  <c r="H17" i="34"/>
  <c r="H18" i="34"/>
  <c r="H19" i="34"/>
  <c r="H20" i="34"/>
  <c r="H21" i="34"/>
  <c r="H22" i="34"/>
  <c r="H29" i="34"/>
  <c r="H24" i="34"/>
  <c r="H25" i="34"/>
  <c r="H26" i="34"/>
  <c r="H27" i="34"/>
  <c r="H31" i="34"/>
  <c r="H32" i="34"/>
  <c r="H33" i="34"/>
  <c r="H35" i="34"/>
  <c r="H36" i="34"/>
  <c r="H37" i="34"/>
  <c r="H38" i="34"/>
  <c r="H39" i="34"/>
  <c r="H40" i="34"/>
  <c r="D13" i="41" s="1"/>
  <c r="H6" i="34"/>
  <c r="D11" i="41"/>
  <c r="D12" i="41"/>
  <c r="M20" i="41"/>
  <c r="M19" i="41"/>
  <c r="M12" i="41"/>
  <c r="M18" i="41"/>
  <c r="M16" i="41"/>
  <c r="M15" i="41"/>
  <c r="M14" i="41"/>
  <c r="M13" i="41"/>
  <c r="M11" i="41"/>
  <c r="J85" i="38"/>
  <c r="M17" i="41"/>
  <c r="C4" i="19"/>
  <c r="M10" i="41" l="1"/>
  <c r="M24" i="41"/>
  <c r="T58" i="41"/>
  <c r="D15" i="41"/>
  <c r="D10" i="41"/>
</calcChain>
</file>

<file path=xl/sharedStrings.xml><?xml version="1.0" encoding="utf-8"?>
<sst xmlns="http://schemas.openxmlformats.org/spreadsheetml/2006/main" count="707" uniqueCount="482">
  <si>
    <t>NA</t>
  </si>
  <si>
    <t>Commentaires</t>
  </si>
  <si>
    <t>C</t>
  </si>
  <si>
    <t>NC</t>
  </si>
  <si>
    <t>Test 1</t>
  </si>
  <si>
    <t>Test 2</t>
  </si>
  <si>
    <t>TEST</t>
  </si>
  <si>
    <t>FORMATION ET SENSIBILISATION</t>
  </si>
  <si>
    <t>INFORMATISATION</t>
  </si>
  <si>
    <t xml:space="preserve">*CR des réunions de coordination / COMEDIMS / sous-commissions spécifiques </t>
  </si>
  <si>
    <t>Informations générales</t>
  </si>
  <si>
    <t>Nom des auditeurs :</t>
  </si>
  <si>
    <t>Nom de l'HAD :</t>
  </si>
  <si>
    <t>Grille d'auto-évaluation de la prise en charge médicamenteuse en HAD</t>
  </si>
  <si>
    <t>Critères</t>
  </si>
  <si>
    <t>Eléments de preuve</t>
  </si>
  <si>
    <t>Oui
En grande partie
Partiellement/ 
Non/ 
+/- Non applicable</t>
  </si>
  <si>
    <t>Interlocuteurs</t>
  </si>
  <si>
    <t>MANAGEMENT DE LA QUALITE DE LA PRISE EN CHARGE MEDICAMEUTEUSE</t>
  </si>
  <si>
    <t>N°</t>
  </si>
  <si>
    <t>Grille d'audit croisé de la prise en charge médicamenteuse en HAD</t>
  </si>
  <si>
    <t>STOCKAGE DES MEDICAMENTS AU SEIN DE LA STRUCTURE HAD</t>
  </si>
  <si>
    <t>PREPARATION DES MEDICAMENTS</t>
  </si>
  <si>
    <t>ADMINISTRATION DES MEDICAMENTS</t>
  </si>
  <si>
    <t>ELIMINATION DES MEDICAMENTS</t>
  </si>
  <si>
    <t>Avant propos</t>
  </si>
  <si>
    <t>Mode d'emploi</t>
  </si>
  <si>
    <t>PRESCRIPTIONS</t>
  </si>
  <si>
    <t>BILAN D'ADMISSION</t>
  </si>
  <si>
    <t>BILAN DE SORTIE</t>
  </si>
  <si>
    <t>DISPENSATION - Pharmacie d'officine ou PUI</t>
  </si>
  <si>
    <t>ORGANISATION/QUALITE</t>
  </si>
  <si>
    <t>LOGISTIQUE</t>
  </si>
  <si>
    <t xml:space="preserve">STOCKAGE DES MEDICAMENTS AU DOMICILE DU PATIENT </t>
  </si>
  <si>
    <t>Pharmacien</t>
  </si>
  <si>
    <t>Pharmacien
Responsable PECM</t>
  </si>
  <si>
    <t>ADMINISTRATION AU DOMICILE</t>
  </si>
  <si>
    <t>Entretien et constat 
*Document relatif à la demande d'admission en HAD</t>
  </si>
  <si>
    <t>Entretien 
*Documentation remise au patient (supports d'information, plaquettes, dépliants etc…)</t>
  </si>
  <si>
    <t>Entretien 
*Si possible : faire le constat d'exemple de retrait de lot récent
*Constat du documents de traçabilité des retraits de lots</t>
  </si>
  <si>
    <t>Entretien et constat si possible</t>
  </si>
  <si>
    <t>Entretien et constat si possible
*Liste de stabilité après ouverture facilement consultable</t>
  </si>
  <si>
    <t>*Procédure existante et médecin traitant informé</t>
  </si>
  <si>
    <t>Entretien et constat
*au bon moment, au bon patient, le bon médicament, par la bonne voie d'administration, et la bonne dose</t>
  </si>
  <si>
    <t>Constat
*Local sécurisé ou armoire fermée</t>
  </si>
  <si>
    <t>Entretien et constat
*Fiche de relevés températures remplie ou disque enregistreur de températures opérationnel (thermomètre, sonde…)
*Visualiser le document de traçabilité de l'entretien</t>
  </si>
  <si>
    <t>Entretien 
*Entretien avec les utilisateurs sur l'existence et l'accessibilité des documents qualité</t>
  </si>
  <si>
    <t>Entretien et constat
*Document relatif à la continuité des soins à la sortie d'HAD</t>
  </si>
  <si>
    <t>ENTRETIEN AVEC LE PATIENT (ou l'aidant)</t>
  </si>
  <si>
    <t>*Cartographie des risques liés à la prise en charge médicamenteuse et/ou Interdiag et/ou Analyse processus
Dispositifs médicaux : 
(stockage, transport, désinfection, maintenance , sécurisation …)
Etapes
La prescription (y compris la gestion du traitement personnel  à l'admission et à la prescription de sortie)
La dispensation
La préparation
L'approvisionnement
La détention et le stockage au sein de la PUI et  au domicile
Le transport
L'information du patient
L'administration / L'auto-gestion
La surveillance du patient</t>
  </si>
  <si>
    <t>*Procédure de signalement des EIG
EIG : événement indésirable grave associé à des soins (...) est un événement inattendu au regard de l'état de santé et de la pathologie de la personne et dont les conséquences sont le décès, la mise en jeu du pronostic vital, la survenue probable d'un déficit fonctionnel permanent y compris une anomalie ou une malformation congénitale.</t>
  </si>
  <si>
    <t>*Formulaire d'évaluation des connaissances de fin de formation (quiz, …), accompagnement par binome…</t>
  </si>
  <si>
    <t xml:space="preserve">Entretien 
*Critères relatifs à l'admission respectées </t>
  </si>
  <si>
    <t>Entretien et constat 
*Visualisation des ordonnances du patient, de la conciliation de sortie (ES) ou du bilan partagé de médication (ville)</t>
  </si>
  <si>
    <t xml:space="preserve">Entretien et constat 
*Accord du médecin traitant tracé dans le dossier du patient </t>
  </si>
  <si>
    <t>Entretien et constat
*Document qualité validé et réactualisé régulièrement
*Visualiser un dossier avec taille, poids, fonction rénale précisés et réévaluations tracées</t>
  </si>
  <si>
    <t xml:space="preserve">Entretien et constat
*Médicaments et dispositifs médicaux
*Visualiser un dossier </t>
  </si>
  <si>
    <t>Entretien et constat :
*Visualisation d'une prescription des éléments de surveillance</t>
  </si>
  <si>
    <t>Médecin coordonnateur</t>
  </si>
  <si>
    <t>Direction
Médecin coordonnateur</t>
  </si>
  <si>
    <t xml:space="preserve">
IDE coordonnateur
</t>
  </si>
  <si>
    <t xml:space="preserve">Médecin coordonnateur
</t>
  </si>
  <si>
    <t>Oui</t>
  </si>
  <si>
    <t>En grande partie</t>
  </si>
  <si>
    <t>Partiellement</t>
  </si>
  <si>
    <t xml:space="preserve">Non </t>
  </si>
  <si>
    <t>Traceur ciblé</t>
  </si>
  <si>
    <t>Entretien</t>
  </si>
  <si>
    <t>Entretien et constat
*Visualiser les document d'informations</t>
  </si>
  <si>
    <t>Non</t>
  </si>
  <si>
    <t>Entretien et constat
*Procédure, connaissance par les professionnels et application à domicile</t>
  </si>
  <si>
    <t>Evaluation de la prise en charge médicamenteuse en HAD</t>
  </si>
  <si>
    <t>Guide HAS : Visite en établissements d'hospitalisation à domicile. Direction de l'amélioration de la qualité et de la sécurité des soins</t>
  </si>
  <si>
    <t xml:space="preserve">IDE </t>
  </si>
  <si>
    <t xml:space="preserve">
IDE 
</t>
  </si>
  <si>
    <t>A l'entrée, avez-vous remis vos ordonnances ?</t>
  </si>
  <si>
    <t>*Fiche de mission du RSMQ (si structure) ou référent qualité (si pharmacie d'officine conventionnée)</t>
  </si>
  <si>
    <t>Entretien et constat si possible
*contrôle de l'ensemble des calculs de la prescription
Prendre une prescription de PCA et observation de la connaissance des recalculs 
*Interroger un membre de l'équipe</t>
  </si>
  <si>
    <t>Entretien et constat
*Repérage spécifique des médicaments thermosensibles</t>
  </si>
  <si>
    <t>Entretien et constat
*Stockage sécurisé dans une armoire fermée à clé et ne contenant rien d'autre</t>
  </si>
  <si>
    <t xml:space="preserve">Entretien et constat (structure HAD et domicile)
*Visualisation de prescriptions et du dossier patient </t>
  </si>
  <si>
    <t>Entretien et constat
*Vérifier la conformité de la trousse d'urgence avec la liste des produits nécessaires
*Vérification des protocoles d'utilisation : existence, connaissance et mise à jour</t>
  </si>
  <si>
    <t xml:space="preserve">Entretien </t>
  </si>
  <si>
    <t xml:space="preserve">Entretien et constat
*Visualiser les documents d'informations
(modalités de prise, bénéfices attendus, effets indésirables...) </t>
  </si>
  <si>
    <t>A-t-on réévalué votre douleur depuis le début de votre prise en charge ?</t>
  </si>
  <si>
    <t xml:space="preserve">Entretien et constat si possible
*Visualisation de la préparation d'une prescription de PCA si possible (tous les calculs de dose sont contrôlés)
* Traçabilité de calcul des doses et de la double vérification </t>
  </si>
  <si>
    <t>Entretien 
*Connaissance des responsabilités et du rôle de chaque professionnel</t>
  </si>
  <si>
    <t>*Plan de formation
*Formation continue
*Renouvellement des formations au minimum tous les 2 ans
*Différents thèmes proposés (hygiène, DASRI, médicaments…)</t>
  </si>
  <si>
    <t>GESTION DES ERREURS MEDICAMENTEUSES</t>
  </si>
  <si>
    <t xml:space="preserve">*CR des CREX (au moins 1 CREX par an)
*Pluri disciplinaire : Participation au CREX d'au moins 1 professionnel de chaque métier 
*Invitation de partenaires libéraux </t>
  </si>
  <si>
    <t xml:space="preserve">
*Faire le constat d'exemples de déclarations réalisées au CRPV</t>
  </si>
  <si>
    <t>*Plan de formation et supports de formation, ateliers pratiques pour la manipulation et la gestion des PCA
*Formation renouvelée a minima tous les 2 ans et actualisée</t>
  </si>
  <si>
    <t>Entretien
*Evaluer la gestion des changements de traitement en cours de séjour (pas de prescription orale, relai d'information aux différents acteurs …)</t>
  </si>
  <si>
    <t xml:space="preserve">Entretien et constat 
*Visualisation d'une prescription de PCA avec réévaluation des bolus demandés et administrés </t>
  </si>
  <si>
    <t>Entretien et constat si possible
*Visualisation des outils pour écraser les médicaments (sachet règlementé, broyeur sécurisé) si utilisation d'un récipient intermédiaire, il doit être lisse, molécule par molécule (non mélangées) ou après s'être assuré que les médicaments pouvaient être mélangés
*Rinçage à l'eau entre chaque utilisation</t>
  </si>
  <si>
    <t>Entretien et constat si possible 
*Document qualité validé et réactualisé régulièrement reprenant le circuit des retours : contenants fermés avec fiche de traçabilité 
*Traçabilité du retour des stupéfiants du domicile à la pharmacie (DCI et spécialité, nombre d'unités retournées, forme, dosage…)</t>
  </si>
  <si>
    <t xml:space="preserve">Médecin coordonnateur
Pharmacien </t>
  </si>
  <si>
    <t>Entretien et constat
*Médicaments et dispositifs médicaux pour l'anticipation des besoins</t>
  </si>
  <si>
    <t>PILOTE</t>
  </si>
  <si>
    <t>ECHEANCE</t>
  </si>
  <si>
    <t>CRITERES</t>
  </si>
  <si>
    <t>Entretien et constat
*Document reprenant les coordonnées de professionnels de l'HAD et des partenaires libéraux : médecin coordonnateur, médecin traitant, IDE salariés, IDE libéraux…</t>
  </si>
  <si>
    <t>Entretien et constat
*Procédure reprenant la conduite à tenir pour effectuer une conciliation médicamenteuse ou un bilan médicamenteux
*Visualisation de conciliation ou bilan d'entrée effectué par la pharmacie
*Critères de priorisation des patients les plus à risque nécessitant une conciliation</t>
  </si>
  <si>
    <t>Bretot Gaelle, Pharmacien, CHI Elbeuf Louviers</t>
  </si>
  <si>
    <t>Cavelier Sarah, Responsable qualité, Hopital HAD bois guillaume</t>
  </si>
  <si>
    <t>Cherel Aurelie, Pharmacien, CH Vire</t>
  </si>
  <si>
    <t xml:space="preserve">Gouabault Fabienne, IDE, URPS </t>
  </si>
  <si>
    <t>Le Marechal Véronique, Pharmacien, CH Saint Lô</t>
  </si>
  <si>
    <t>Lefebvre-Caussin Marie, Pharmacien, HAD Cèdre</t>
  </si>
  <si>
    <t>Mauny Thomas, Pharmacien d'officine, Caen</t>
  </si>
  <si>
    <t>Noury Claire, IDE Coordonatrice, HAD Orne Est</t>
  </si>
  <si>
    <t>Oblin Karine, Directrice, HAD Alençon - la Ferté Macé</t>
  </si>
  <si>
    <t>Savary Prevost Pauline, Pharmacien, Hôpital-HAD Croix-Rouge Bois-Guillaume</t>
  </si>
  <si>
    <t>Taurin Stéphane, Pharmacien, CH Pont audemer</t>
  </si>
  <si>
    <t>Référentiels :</t>
  </si>
  <si>
    <t>Aide à la rédaction d'une procédure pour la mise en place des chimiothérapies injectables en HAD, OMéDIT Normandie</t>
  </si>
  <si>
    <t>Aide à l'élaboration d'une liste de médicaments à risque, OMéDIT Centre 2012</t>
  </si>
  <si>
    <t>Table pratique d'équianalgésie des morphiniques forts, OMéDIT Centre</t>
  </si>
  <si>
    <t>Bonnes pratiques de perfusion, module "Analgésie contrôlée par le patient", OMéDIT Centre et haute Normandie, 2013</t>
  </si>
  <si>
    <t>Patient</t>
  </si>
  <si>
    <t xml:space="preserve">Avez-vous d'autres médicaments ? Si oui,  où ont-ils été déposés ? </t>
  </si>
  <si>
    <t>Arrêté du 6 avril 2011 relatif au management de la qualité de la prise en charge médicamenteuse</t>
  </si>
  <si>
    <t>https://www.has-sante.fr/jcms/r_1495044/fr/mettre-en-oeuvre-la-certification-pour-la-qualite-des-soins</t>
  </si>
  <si>
    <t>*réunions pluri-professionnelles, dossier commun, messagerie sécurisée, plateforme dédiée, logiciel commun…
*Tous les professionnels, médecin traitant, médecin coordonnateur, IDE cpordonnateur, IDE libéral, pharmacien, préparateur en pharmacie (professionnels hospitaliers ou libéraux)…</t>
  </si>
  <si>
    <t>Date (format JJ/MM/AAAA):</t>
  </si>
  <si>
    <t>Nom de l'établissement :</t>
  </si>
  <si>
    <t>Zone 4</t>
  </si>
  <si>
    <t>Zone 3</t>
  </si>
  <si>
    <t>Zone 2</t>
  </si>
  <si>
    <t>Zone 1</t>
  </si>
  <si>
    <t>Niveau de conformité</t>
  </si>
  <si>
    <t>Pourcentage de conformité globale :</t>
  </si>
  <si>
    <t>3. Informatisation</t>
  </si>
  <si>
    <t>1 : Bilan d'admission</t>
  </si>
  <si>
    <t>2 : Prescriptions</t>
  </si>
  <si>
    <t>4 : Administration au domicile</t>
  </si>
  <si>
    <t>A. Preparation des medicaments</t>
  </si>
  <si>
    <t>5 : Logistique</t>
  </si>
  <si>
    <t xml:space="preserve">B. Stockage des medicaments au domicile du patient </t>
  </si>
  <si>
    <t>6 : Organisation/qualite</t>
  </si>
  <si>
    <t>3 : Dispensation - pharmacie d'officine ou PUI</t>
  </si>
  <si>
    <t>A. Stockage des medicaments au sein de la structure HAD</t>
  </si>
  <si>
    <t>Médecin coordonnateur
IDE coordonnateur</t>
  </si>
  <si>
    <t>Entretien et constat
*Visualiser le protocole définissant l'évaluation des capacités de déglutition
*Visualiser un dossier patient avec réévaluation durant le séjour (note de l'IDE ...)
*Visualiser des prescriptions de médicaments adaptés aux capacités de déglutition si besoin (ex : solutions buvables, médicaments écrasables...)</t>
  </si>
  <si>
    <t xml:space="preserve">
Médecin coordonnateur
IDE coordonnateur
</t>
  </si>
  <si>
    <t>*Logiciel
*Protocole de soin, prescription, administration des médicaments 
*Visualiser l'organisation du système d'informations, la charte informatique</t>
  </si>
  <si>
    <t>*Plan de formation des nouveaux arrivants 
*programme/support des journées d'intégration pour chaque catégorie professionnelle, livret d'accueil disponible
*Formation e-learning, orale ou écrite</t>
  </si>
  <si>
    <t>*Documents présentant le dispositif en place (compte-rendus de réunions, feuilles d'émargement des sensibilisations, diaporamas de sensibilisation,  résultats d'audits, etc…), locaux et temps dédiés (salle de préparation des PCA)</t>
  </si>
  <si>
    <r>
      <rPr>
        <sz val="11"/>
        <rFont val="Calibri"/>
        <family val="2"/>
        <scheme val="minor"/>
      </rPr>
      <t>Entretien et c</t>
    </r>
    <r>
      <rPr>
        <sz val="11"/>
        <color theme="1"/>
        <rFont val="Calibri"/>
        <family val="2"/>
        <scheme val="minor"/>
      </rPr>
      <t>onstat 
*Fiche de recueil des données ou place de l'information dans le dossier ou fiche de liaison</t>
    </r>
  </si>
  <si>
    <t>C. Elimination des medicaments</t>
  </si>
  <si>
    <t>4. Formation et sensibilisation</t>
  </si>
  <si>
    <t>B. Administration des medicaments</t>
  </si>
  <si>
    <t>8 : Entretien avec le patient (ou l'aidant)</t>
  </si>
  <si>
    <t>7 : Bilan de sortie</t>
  </si>
  <si>
    <t>Date de l'audit en autoévaluation : (xx/xx/20xx)</t>
  </si>
  <si>
    <t>Date de l'audit croisé: (xx/xx/20xx)</t>
  </si>
  <si>
    <t>ACTIONS D'AMELIORATIONS</t>
  </si>
  <si>
    <t>1. Management de la qualite de la prise en charge médicameuteuse</t>
  </si>
  <si>
    <t>2. Gestion des erreurs médicamenteuses</t>
  </si>
  <si>
    <t xml:space="preserve">Entretien et constat 
*Livret pharmaceutique disponible et mis à disposition
alternatives proposées
*Accès à une base validée par la HAS (Base Vidal, Base Thériaque, Base Théorie, Base Claude Bernard)
* Liste des médicaments à ne pas écraser et gélules à ne pas ouvrir
* Liste des alternatives possibles : formes buvables, principe actif équivalent
* Autre : document, guide, outil informatique- guide d'usage d'équipement - précautions d'usage des fluides médicaux - grille check list pour sécurisation de préparation/administration  </t>
  </si>
  <si>
    <t>Entretien et constat 
*Observation du logiciel HAD ou du dossier papier permettant de tracer l'ensemble des prescriptions en cours et administration sur un même support</t>
  </si>
  <si>
    <t>Entretien et constat 
*Visualiser un dossier de patients sous stupéfiants, l'évaluation de la douleur et la réévaluation des prescriptions de stupéfiants</t>
  </si>
  <si>
    <t xml:space="preserve">Entretien et constat 
*Visualiser les prescriptions "type" avec précision des critères nécessaires à la prescription :
débit de base en mg/h
posologie du bolus en mg (1/24 à 1/6 de la dose totale/24h)
la période réfractaire entre 2 bolus
le nombre maximal de bolus/h
heure de début
durée du traitement et date de la réévaluation
dispositifs médicaux nécessaires à l'administration </t>
  </si>
  <si>
    <r>
      <t xml:space="preserve">Entretien et constat
'*Document précisant les modalités de communication
</t>
    </r>
    <r>
      <rPr>
        <u/>
        <sz val="11"/>
        <color theme="1"/>
        <rFont val="Calibri"/>
        <family val="2"/>
        <scheme val="minor"/>
      </rPr>
      <t>ex :</t>
    </r>
    <r>
      <rPr>
        <sz val="11"/>
        <color theme="1"/>
        <rFont val="Calibri"/>
        <family val="2"/>
        <scheme val="minor"/>
      </rPr>
      <t xml:space="preserve"> messagerie intégrée au logiciel ou messagerie sécurisée ou traçabilité directement dans le logiciel </t>
    </r>
  </si>
  <si>
    <t>Entretien et constat si possible
*Le professionnel s'assure que le médicament fait partie de la liste des médicaments écrasables
*Mise à disposition du livret de l'OMéDIT
*Si SNG : s'assurer que les médicaments ne sont pas mélangés et rinçage intermédiaire de la sonde si médicaments non compatibles</t>
  </si>
  <si>
    <t xml:space="preserve">Entretien et constat 
*Surblouse, casaque stérile, paire de gants stériles, lunettes de protection, charlotte
*Protocole matériel mis à disposition (y compris pour le débranchement) </t>
  </si>
  <si>
    <r>
      <t xml:space="preserve">Entretien et constat : 
*Faire préciser la vérification d'au moins 1 élément par une question ouverte parmi : nom + prénom </t>
    </r>
    <r>
      <rPr>
        <sz val="11"/>
        <rFont val="Calibri (Corps)"/>
      </rPr>
      <t>+</t>
    </r>
    <r>
      <rPr>
        <sz val="11"/>
        <rFont val="Calibri"/>
        <family val="2"/>
        <scheme val="minor"/>
      </rPr>
      <t xml:space="preserve"> date de naissance</t>
    </r>
  </si>
  <si>
    <t xml:space="preserve">Entretien et constat si possible
*Education thérapeutique
*Documentation remise au patient
*Précision sur l'ordonnance (ex : avant, pendant, après le repas)
*Plan de prise donné au patient 
*Evaluation de la compréhension du patient </t>
  </si>
  <si>
    <t>Réalisée</t>
  </si>
  <si>
    <t>Partiellement réalisée</t>
  </si>
  <si>
    <t>En cours</t>
  </si>
  <si>
    <t>Non engagée</t>
  </si>
  <si>
    <r>
      <t>STATUT DE L'ACTION</t>
    </r>
    <r>
      <rPr>
        <i/>
        <sz val="20"/>
        <color theme="0"/>
        <rFont val="Calibri"/>
        <family val="2"/>
      </rPr>
      <t xml:space="preserve"> </t>
    </r>
  </si>
  <si>
    <t>COMMENTAIRES AUDITEURS</t>
  </si>
  <si>
    <t>Cette grille doit impérativement être enregistrée au format excel (xls ou xlsx).</t>
  </si>
  <si>
    <t>Date de mise à jour :</t>
  </si>
  <si>
    <t xml:space="preserve">
RSMQPECM</t>
  </si>
  <si>
    <t>RSMQPECM</t>
  </si>
  <si>
    <t>Médecin coordonnateur 
Pharmacien
RSMQPECM</t>
  </si>
  <si>
    <t>Direction
RSMQPECM</t>
  </si>
  <si>
    <t>Médecin coordonnateur 
RSMQPECM</t>
  </si>
  <si>
    <t>Pharmacien
RSMQPECM</t>
  </si>
  <si>
    <t>IDE 
RSMQPECM</t>
  </si>
  <si>
    <t xml:space="preserve">
IDE coordonnateur
IDE
RSMQPECM
</t>
  </si>
  <si>
    <t>Direction
Responsable PECM
RSMQPECM</t>
  </si>
  <si>
    <t>Médecin coordonnateur 
Médecin traitant
RSMQPECM</t>
  </si>
  <si>
    <t xml:space="preserve">
Direction
RSMQPECM</t>
  </si>
  <si>
    <t>RSMQPECM 
Médecin coordonateur
Pharmacien</t>
  </si>
  <si>
    <t xml:space="preserve">Direction 
Pharmacien
RSMQPECM </t>
  </si>
  <si>
    <t xml:space="preserve"> 
Pharmacien
RSMQPECM </t>
  </si>
  <si>
    <t xml:space="preserve">Pharmacien
Préparateur pharmacie
RSMQPECM </t>
  </si>
  <si>
    <t xml:space="preserve">Pharmacien
RSMQPECM </t>
  </si>
  <si>
    <t xml:space="preserve">Entretien et constat
*Connaissance de la procédure institutionnelle 
*Visualiser les fiches traçabilités des administrations </t>
  </si>
  <si>
    <t>Entretien et constat
*Identification dans le logiciel ou le document de traçabilité
*Connaissance de la procédure institutionnelle définissant les règles de traçabilité des administrations de médicaments
*Relevé des noms et/ou initiales et/ou signatures est disponible (avec fichier de correspondances si initiales)</t>
  </si>
  <si>
    <t>Entretien et constat d'une non administration
*Visualisation d'une fiche de traçabilité prescription/admininitration sur support unique</t>
  </si>
  <si>
    <t>Entretien et constat 
*Echelle précisée et identique à chaque passage
*Evaluation de la douleur (localisation, intensité, circonstance de survenue) retrouvée (traçabilité dans le dossier patient):
- En période de titration (initiation de traitement) : à chaque passage de l'IDE et ou de l'aide-soignant   
- Hors période de titration :  a minima 1/semaine
*Exemple : fiche spécifique stupéfiant (prescription avec résultat d'échelle échelle à cocher et schéma des prises)</t>
  </si>
  <si>
    <t>Entretien et constat si possible
*Visualisation d'un dossier patient avec traçabilité de la prise et de la non prise</t>
  </si>
  <si>
    <t>Entretien et constat si possible
*Visualisation d'un dossier patient avec traçabilité des éléments de surveillance comme les effets indésirables</t>
  </si>
  <si>
    <t xml:space="preserve">Entretien et constat si possible
*Visualisation du montage de la PCA au domicile du patient </t>
  </si>
  <si>
    <t>Entretien et constat si possible
*Critères de conformité : fiche de prescription/préparation de la pompe reprenant la prescription médicale, le remplissage de la pompe (concentration) et suivi des paramètres
dose totale/24h
nombre de bolus demandés et administrés
évaluation de la douleur 
surveillance de la fréquence respiratoire
tolérance
effets indésirables</t>
  </si>
  <si>
    <t>IDE 
Médecin</t>
  </si>
  <si>
    <t>Entretien et constat si possible 
*Document qualité validé et réactualisé régulièrement 
*Connaissance du document par les professionnels
*Contenant conforme avec pictogramme et niveau de remplissage
*Utilisation des DASRI de manière conforme : piquant coupant tranchant éliminé dans une boite à aiguille fermée, respect du niveau de remplissage, élimination des éléments souillés par des liquides biologiques infectés</t>
  </si>
  <si>
    <t>Entretien et constat si possible 
'*Document qualité validé et réactualisé régulièrement reprenant le circuit des retours
*Retours du domicile non récupérés par la pharmacie ou l'HAD</t>
  </si>
  <si>
    <t>IDE 
Pharmacien</t>
  </si>
  <si>
    <t>Entretien et constat 
*Visualisation de la traçabilité des entrées/sorties dans le logiciel ou l'outil utilisé</t>
  </si>
  <si>
    <r>
      <t>Entretien et constat</t>
    </r>
    <r>
      <rPr>
        <sz val="11"/>
        <rFont val="Calibri"/>
        <family val="2"/>
        <scheme val="minor"/>
      </rPr>
      <t xml:space="preserve">
*Enregistrements des contrôles effectués 1 fois/mois</t>
    </r>
    <r>
      <rPr>
        <sz val="11"/>
        <color theme="1"/>
        <rFont val="Calibri"/>
        <family val="2"/>
        <scheme val="minor"/>
      </rPr>
      <t xml:space="preserve">
*Contrôle du contenu, des périmés, du rangement des médicaments dans les bons tiroirs…
</t>
    </r>
    <r>
      <rPr>
        <i/>
        <sz val="11"/>
        <color theme="1"/>
        <rFont val="Calibri"/>
        <family val="2"/>
        <scheme val="minor"/>
      </rPr>
      <t>Guide : répondre "En grande partie" si contrôle effectué dans les 3 mois, répondre "Partiellement" si contrôle fait depuis plus de 3 mois</t>
    </r>
  </si>
  <si>
    <t>Entretien et constat
*Stockage sécurisé si nécessaire, accessible par le patient (si autonome) et identifié par tous les professionnels intervenants
*Conforme aux conditions de conservation : à l'abri de la lumière, de la chaleur et de l'humidité…</t>
  </si>
  <si>
    <t>Entretien et constat
*Séparation distincte entre les traitements du patient et ceux de son entourage</t>
  </si>
  <si>
    <t>Entretien et constat
*Séparation distincte entre les traitements thermosensibles du patient et les autres produits du réfrégirateur</t>
  </si>
  <si>
    <r>
      <t xml:space="preserve">Entretien et constat si possible
*Fiche de surveillance d'analgésie
*Fiche d'administration du MEOPA : durée du soin, volume consommé (pression de la bouteille en début et en fin de soins) 
</t>
    </r>
    <r>
      <rPr>
        <i/>
        <sz val="11"/>
        <color theme="1"/>
        <rFont val="Calibri"/>
        <family val="2"/>
        <scheme val="minor"/>
      </rPr>
      <t>Guide : Remplir "NA" si jamais de prise en charge de patients sous MEOPA dans l'HAD</t>
    </r>
  </si>
  <si>
    <r>
      <t xml:space="preserve">Entretien et constat si possible
*Présence d'une opercule pour sceller la bouteille
</t>
    </r>
    <r>
      <rPr>
        <i/>
        <sz val="11"/>
        <color theme="1"/>
        <rFont val="Calibri"/>
        <family val="2"/>
        <scheme val="minor"/>
      </rPr>
      <t>Guide : Remplir "NA" si jamais de prise en charge de patients sous MEOPA dans l'HAD</t>
    </r>
  </si>
  <si>
    <r>
      <t xml:space="preserve">Entretien et constat si possible
*Véhicule dédié et aéré, bouteilles en position verticale et arrimée, maximum 3 bouteilles
* S’assurer de la bonne fermeture des robinets avant le chargement des bouteilles, vérifier la présence et la bonne fixation du chapeau de bouteille, débrancher tous les équipements amovibles (détendeur, flexible...). 
*Ne pas laisser de bouteille stockée dans le véhicule, ne pas fumer dans le véhicule, absence d’inflammables dans le véhicule (produits hydro-alcooliques, bidon d’huile ou d’essence ...)
*Transporter à température &lt; 50°C et hors gel &gt;0°C (si nécessaire en hiver, bouteille dans étui isotherme
*Aeration du véhicule après transport
</t>
    </r>
    <r>
      <rPr>
        <i/>
        <sz val="11"/>
        <color theme="1"/>
        <rFont val="Calibri"/>
        <family val="2"/>
        <scheme val="minor"/>
      </rPr>
      <t>Guide : Remplir  "NA" si jamais de prise en charge de patients sous MEOPA dans l'HAD</t>
    </r>
  </si>
  <si>
    <r>
      <t>Entretien et constat si possible
*Visualisation de la fiche de prescription type si existante
*Prescription en s'appuyant sur les éléments du dossier du p</t>
    </r>
    <r>
      <rPr>
        <sz val="11"/>
        <rFont val="Calibri"/>
        <family val="2"/>
        <scheme val="minor"/>
      </rPr>
      <t>atient : fiche d'évaluation de la douleur et soins pratiqués : Actes douloureux e</t>
    </r>
    <r>
      <rPr>
        <sz val="11"/>
        <color theme="1"/>
        <rFont val="Calibri"/>
        <family val="2"/>
        <scheme val="minor"/>
      </rPr>
      <t xml:space="preserve">t gestes de courte durée &lt; 1h : soins d'escarres et d'ulcères douloureux, co-antalgiques lors de soins douloureux répétées
*Limiter à 60min/j pendant 15jours maximum (48h de pause pour la poursuite du traitement avec réalisation d'une NFS de contrôle et dosage vitamine B12)
</t>
    </r>
    <r>
      <rPr>
        <i/>
        <sz val="11"/>
        <color theme="1"/>
        <rFont val="Calibri"/>
        <family val="2"/>
        <scheme val="minor"/>
      </rPr>
      <t>Guide : Remplir "NA" si jamais de prise en charge de patients sous MEOPA dans l'HAD</t>
    </r>
  </si>
  <si>
    <r>
      <t xml:space="preserve">Entretien et constat
*Visualisation du protocole/Document qualité validé et réactualisé régulièrement
*Visualiser un dossier avec des chimiothérapies injectables
</t>
    </r>
    <r>
      <rPr>
        <i/>
        <sz val="11"/>
        <color theme="1"/>
        <rFont val="Calibri"/>
        <family val="2"/>
        <scheme val="minor"/>
      </rPr>
      <t>Guide : remplir "NA" si jamais de prise en charge de patients sous chimiothérapies anti-cancéreuses dans l'HAD</t>
    </r>
  </si>
  <si>
    <r>
      <t xml:space="preserve">Entretien et constat si possible 
*Fiche de suivi de la cure de chimiothérapie 
</t>
    </r>
    <r>
      <rPr>
        <i/>
        <sz val="11"/>
        <rFont val="Calibri"/>
        <family val="2"/>
        <scheme val="minor"/>
      </rPr>
      <t>Guide : remplir "NA" si jamais de prise en charge de patients sous chimiothérapies anti-cancéreuses dans l'HAD</t>
    </r>
  </si>
  <si>
    <r>
      <t xml:space="preserve">Entretien et constat si possible
*Visualisation d'un dossier patient avec traçabilité des éléments de surveillance commes les effets indésirables
</t>
    </r>
    <r>
      <rPr>
        <i/>
        <sz val="11"/>
        <color theme="1"/>
        <rFont val="Calibri"/>
        <family val="2"/>
        <scheme val="minor"/>
      </rPr>
      <t>Guide : remplir "NA" si jamais de prise en charge de patients sous chimiothérapies anti-cancéreuses dans l'HAD</t>
    </r>
  </si>
  <si>
    <r>
      <t xml:space="preserve">Entretien et constat si possible
*Visualisation d'une fiche de traçabilité
</t>
    </r>
    <r>
      <rPr>
        <i/>
        <sz val="11"/>
        <color theme="1"/>
        <rFont val="Calibri"/>
        <family val="2"/>
        <scheme val="minor"/>
      </rPr>
      <t>Guide : remplir "NA" si jamais de prise en charge de patients sous chimiothérapies anti-cancéreuses dans l'HAD</t>
    </r>
  </si>
  <si>
    <r>
      <t xml:space="preserve">Entretien et constat si possible 
*Document qualité validé et réactualisé régulièrement 
*Fioles, flex, tubulures, protections absorbantes, blouses, gants, masques, compresses, tampons, cupules ayant servi à manipuler est jeté dans le conteneur spécifique filière cytotoxique
</t>
    </r>
    <r>
      <rPr>
        <i/>
        <sz val="11"/>
        <color theme="1"/>
        <rFont val="Calibri"/>
        <family val="2"/>
        <scheme val="minor"/>
      </rPr>
      <t>Guide : remplir "NA" si jamais de prise en charge de patients sous chimiothérapies anti-cancéreuses dans l'HAD</t>
    </r>
  </si>
  <si>
    <r>
      <t xml:space="preserve">*Plan de formation et supports de formation, ateliers pratiques pour la manipulation et la gestion des cytotoxiques
*Formation renouvelée a minima tous les 2 ans et actualisée
</t>
    </r>
    <r>
      <rPr>
        <i/>
        <sz val="11"/>
        <rFont val="Calibri"/>
        <family val="2"/>
        <scheme val="minor"/>
      </rPr>
      <t>Guide : remplir "NA" si jamais de prise en charge de patients sous chimiothérapies anti-cancéreuses dans l'HAD</t>
    </r>
  </si>
  <si>
    <r>
      <t xml:space="preserve">*Plan de formation et supports de formation à la manipulation des bouteilles de MEOPA
*Formation renouvelée a minima tous les 2 ans et actualisée
*Pas d'administration par du personnel non formé
</t>
    </r>
    <r>
      <rPr>
        <i/>
        <sz val="11"/>
        <rFont val="Calibri"/>
        <family val="2"/>
        <scheme val="minor"/>
      </rPr>
      <t>Guide : Remplir "NA" si jamais de prise en charge de patients sous MEOPA dans l'HAD</t>
    </r>
  </si>
  <si>
    <r>
      <t xml:space="preserve">Entretien et constat
*Visualisation de la convention signée
</t>
    </r>
    <r>
      <rPr>
        <i/>
        <sz val="11"/>
        <color theme="1"/>
        <rFont val="Calibri"/>
        <family val="2"/>
        <scheme val="minor"/>
      </rPr>
      <t>Guide : Remplir "NA" si HAD rattachée à une PUI</t>
    </r>
  </si>
  <si>
    <t>Médecin coordonnateur 
IDE coordonnateur
IDE
Pharmacien
RSMQPECM</t>
  </si>
  <si>
    <t>Médecin coordonnateur 
IDE coordonnateur
IDE
RSMQPECM</t>
  </si>
  <si>
    <r>
      <t xml:space="preserve">Entretien et constat si possible
</t>
    </r>
    <r>
      <rPr>
        <i/>
        <sz val="11"/>
        <rFont val="Calibri"/>
        <family val="2"/>
        <scheme val="minor"/>
      </rPr>
      <t>Guide : Remplir "NA" si pas de traitements personnels</t>
    </r>
  </si>
  <si>
    <r>
      <t xml:space="preserve">Entretien
</t>
    </r>
    <r>
      <rPr>
        <i/>
        <sz val="11"/>
        <rFont val="Calibri"/>
        <family val="2"/>
        <scheme val="minor"/>
      </rPr>
      <t>Guide : Remplir "NA" si pas d'évaluation de la douleur nécessaire dans le cadre de la prise en charge</t>
    </r>
  </si>
  <si>
    <r>
      <t xml:space="preserve">Entretien et constat
*Visualiser les documents avec contact des professionnels
</t>
    </r>
    <r>
      <rPr>
        <i/>
        <sz val="11"/>
        <color theme="1"/>
        <rFont val="Calibri"/>
        <family val="2"/>
        <scheme val="minor"/>
      </rPr>
      <t>Guide : Remplir "NA" si pas de besoin d'explications complémentaires</t>
    </r>
  </si>
  <si>
    <r>
      <t xml:space="preserve">Entretien et constat
*Visualiser les document d'informations
</t>
    </r>
    <r>
      <rPr>
        <i/>
        <sz val="11"/>
        <color theme="1"/>
        <rFont val="Calibri"/>
        <family val="2"/>
        <scheme val="minor"/>
      </rPr>
      <t>Guide : Remplir "NA" si le patient visité n'a pas de PCA</t>
    </r>
  </si>
  <si>
    <r>
      <t xml:space="preserve">Entretien et constat
*Voir la compréhension du patient sur la manipulation, la sensibilisation aux effets indésirables
</t>
    </r>
    <r>
      <rPr>
        <i/>
        <sz val="11"/>
        <rFont val="Calibri"/>
        <family val="2"/>
        <scheme val="minor"/>
      </rPr>
      <t>Guide : Remplir "NA" si le patient visité n'a pas de chimiothérapie anti-cancéreuse</t>
    </r>
  </si>
  <si>
    <r>
      <t xml:space="preserve">Entretien
</t>
    </r>
    <r>
      <rPr>
        <i/>
        <sz val="11"/>
        <color theme="1"/>
        <rFont val="Calibri"/>
        <family val="2"/>
        <scheme val="minor"/>
      </rPr>
      <t>Guide : Remplir "NA" si patient visité autonome</t>
    </r>
  </si>
  <si>
    <r>
      <t xml:space="preserve">Entretien
</t>
    </r>
    <r>
      <rPr>
        <i/>
        <sz val="11"/>
        <color theme="1"/>
        <rFont val="Calibri"/>
        <family val="2"/>
        <scheme val="minor"/>
      </rPr>
      <t>Guide : Remplir "Oui" si livraison reçue sans retard de traitement avec intégralité du traitement et avec intégralité des emballages, contenant fermé et respect de la confidentialité</t>
    </r>
  </si>
  <si>
    <r>
      <t xml:space="preserve">Entretien et constat si possible
*Vérifier l'emplacement des médicaments au réfrigérateur (conforme si isolés des autres produits ou autre traitement personnel)
</t>
    </r>
    <r>
      <rPr>
        <i/>
        <sz val="11"/>
        <color theme="1"/>
        <rFont val="Calibri"/>
        <family val="2"/>
        <scheme val="minor"/>
      </rPr>
      <t>Guide : Remplir "NA" si pas de médicaments thermosensibles</t>
    </r>
  </si>
  <si>
    <r>
      <t xml:space="preserve">Entretien et constat si possible
*Vérifier l'emplacement des stupéfiants et le stockage sécurisé 
</t>
    </r>
    <r>
      <rPr>
        <i/>
        <sz val="11"/>
        <color theme="1"/>
        <rFont val="Calibri"/>
        <family val="2"/>
        <scheme val="minor"/>
      </rPr>
      <t>Guide : Remplir "NA" si pas de médicaments stupéfiants</t>
    </r>
  </si>
  <si>
    <t>Entretien et constat si possible
*Verifier le stockage sécurisé des médicaments (isolés des traitements personnels du patient, conditions de stockage et de conservation garantissant l'intégrité des médicaments,  détenus dans un dispositif de rangement fermé à clef non accessible par le patient si non autonome)</t>
  </si>
  <si>
    <t>*Politique institutionnelle formalisée ou indication de la politique dans le manuel qualité de la PECM/ projet d'établissement
*Engagement du représentant légal de l'établissement
*Engagement du président de CME/CfME
*Dispositions spécifiques à l'HAD (pour les HAD rattachées à un établissement)</t>
  </si>
  <si>
    <t>*Indicateurs enregistrés et suivis 
*Compte qualité ou CAQES mis à jour</t>
  </si>
  <si>
    <t xml:space="preserve">*Manuel qualité de la PECM
*Procédure circuit du médicament spécifique HAD (pour les HAD rattachées à un établissement) précisant notament les coopérations /collaborations entre IDE/AS sur l'aide à la prise par l'aide soignant
'*Accords signés pour les médecins 
*Conventions types (EHPAD, SSIAD) 
* Tableau de suivi des conventions avec officines </t>
  </si>
  <si>
    <t>*Accès à au moins une des bases de données sur les médicaments agréée par le HAS (Base Vidal, Base Thériaque, Base Thésorimed, Base Claude Bernard...)
*Liste des médicaments à ne pas écraser et gélules à ne pas ouvrir
*Autre : document, outil informatique - guide d'usage d'équipement - précautions d'usage des fluides médicaux - grilles / check list pour sécurisation de préparation/administration  
'*Modalités de mise à disposition à domicile</t>
  </si>
  <si>
    <r>
      <t xml:space="preserve">*Rreprend la prescription, le transport, la préparation, la manipulation, l'administration, la surveillance, l'élimination et les conduites à tenir en cas d'évènements ou d'effets indésirables liées à la manipulation et à l'administration de chimiothérapies anti-cancéreuses y compris en cas de casses, fuites...
</t>
    </r>
    <r>
      <rPr>
        <i/>
        <sz val="11"/>
        <rFont val="Calibri"/>
        <family val="2"/>
        <scheme val="minor"/>
      </rPr>
      <t>Guide : remplir "NA" si jamais de prise en charge de patients sous chimiothérapies anti-cancéreuses dans l'HAD</t>
    </r>
  </si>
  <si>
    <t>*Reprend la table d'équianalgésie des morphiniques forts, la CAT en cas d'effets secondaires, le protocole de PEC de surdosage aux opiacés, le protocole antidote "Naloxone"…</t>
  </si>
  <si>
    <t>*Reprend la prescription, la préparation, le transport, l'administration, le stockage au domicile du patient (malette sécurisée) et les conduites à tenir en cas d'évènements ou d'effets indésirables liées aux stupéfiants…</t>
  </si>
  <si>
    <r>
      <t xml:space="preserve">*Reprend la prescription, le transport, l'administration, le stockage au domicile du patient, les éléments de surveillance et les conduites à tenir en cas d'évènements ou d'effets indésirables 
</t>
    </r>
    <r>
      <rPr>
        <i/>
        <sz val="11"/>
        <color theme="1"/>
        <rFont val="Calibri"/>
        <family val="2"/>
        <scheme val="minor"/>
      </rPr>
      <t>Guide : Remplir "NA" si jamais de prise en charge de patients sous MEOPA dans l'HAD</t>
    </r>
  </si>
  <si>
    <t>*Document qualité actualisé et validé régulièrement  
*Rôle de chaque professionnel
*ex : : détresse respiratoire sous opiacé, médicaments à risque et antidotes…</t>
  </si>
  <si>
    <t>*dossier commun, messagerie sécurisée, logiciel commun…</t>
  </si>
  <si>
    <r>
      <t xml:space="preserve">*Programme d'actions des never events médicamenteux avec hiérarchisation adaptée aux risques de la structure pour HAD avec PUI, y compris formation (e-learning par exemple)
</t>
    </r>
    <r>
      <rPr>
        <i/>
        <sz val="11"/>
        <rFont val="Calibri"/>
        <family val="2"/>
        <scheme val="minor"/>
      </rPr>
      <t>Les Never Events médicamenteux sont répertoriés dans une liste élaborée par l'ANSM et représentent 12 événements indésirables qui ne devraient jamais arriver : https://www.ansm.sante.fr/Dossiers/Securite-du-medicament-a-l-hopital/Les-evenements-qui-ne-devraient-jamais-arriver-Never-Events/(offset)/0</t>
    </r>
  </si>
  <si>
    <t xml:space="preserve">*Feuille de traçabilité dédiée prescription/administration, systèmes informatiques disponibles pour les professionnels pour la traçabilité en temps réel à domicile </t>
  </si>
  <si>
    <r>
      <t xml:space="preserve">*Document qualité (procédures/protocoles)
</t>
    </r>
    <r>
      <rPr>
        <i/>
        <sz val="11"/>
        <color theme="1"/>
        <rFont val="Calibri"/>
        <family val="2"/>
        <scheme val="minor"/>
      </rPr>
      <t>Guide : remplir "NA" si pas d'utilisation de logiciel</t>
    </r>
  </si>
  <si>
    <r>
      <t xml:space="preserve">Entretien et constat
*Document qualité validé et réactualisé régulièrement
*Visualiser un dossier avec des réévaluations tracées et précision de l'échelle utilisée
</t>
    </r>
    <r>
      <rPr>
        <i/>
        <sz val="11"/>
        <color theme="1"/>
        <rFont val="Calibri"/>
        <family val="2"/>
        <scheme val="minor"/>
      </rPr>
      <t>Guide ; Remplir "Non" si évaluation réalisée avec des échelles différentes</t>
    </r>
  </si>
  <si>
    <t>Entretien et constat 
*Le médecin coordonnateur prescrit uniquement les médicaments en situation d'urgence ou informe le médecin traitant en cas d'autres prescriptions non urgentes
*Aucun professionnel ne retranscrit les ordonnances</t>
  </si>
  <si>
    <t>Entretien et constat 
*Visualiser une prescription conditionnelle et le protocole d'administration correspondant
*Visualiser le cas des interdoses des patients sous opiacés forts : interdose au 1/6ème ou 1/10ème de la dose quotidienne si antalgie insuffisante sous morphinique à libération prolongée (corrélation entre résultat échelle d'évaluation de la douleur et prescription)</t>
  </si>
  <si>
    <r>
      <t xml:space="preserve">Entretien et constat 
*Visualiser un dossier de patient sous chimiothérapies avec présence des éléments suivants : protocole de chimiothérapies, le planning des cycles, les ordonnances, la lettre de consentement et le plan de soin personnalisé
</t>
    </r>
    <r>
      <rPr>
        <i/>
        <sz val="11"/>
        <rFont val="Calibri"/>
        <family val="2"/>
        <scheme val="minor"/>
      </rPr>
      <t>Guide : Remplir "NA" si jamais de prise en charge de patients sous chimiothérapies anti-cancéreuses dans l'HAD</t>
    </r>
  </si>
  <si>
    <r>
      <t xml:space="preserve">Entretien et constat
*Visualiser un dossier de patient sous chimiothérapie injectable avec traçabilité des critères et bilan biologique 
</t>
    </r>
    <r>
      <rPr>
        <i/>
        <sz val="11"/>
        <rFont val="Calibri"/>
        <family val="2"/>
        <scheme val="minor"/>
      </rPr>
      <t>Guide : Remplir "NA" si jamais de prise en charge de patients sous chimiothérapies anti-cancéreuses dans l'HAD</t>
    </r>
  </si>
  <si>
    <r>
      <t xml:space="preserve">Entretien et constat
*Procédure relative à la validation pharmaceutique (pour PUI)
*Constat d'avis pharmaceutiques tracés
*Accès au dossier du patient (antécédents, accès à l'ensemble des prescriptions en cours, aux données biologiques et cliniques)
*Vérification : posologies, interactions médicamenteuses...
*Traçabilité des avis
</t>
    </r>
    <r>
      <rPr>
        <i/>
        <sz val="11"/>
        <rFont val="Calibri"/>
        <family val="2"/>
        <scheme val="minor"/>
      </rPr>
      <t>Guide : Remplir "En grande partie" ou "Partiellement" selon l'accès aux données cliniques et/ou biologiques</t>
    </r>
  </si>
  <si>
    <t>Entretien et constat
*Visualiser les contenants nominatifs
Les traitements médicamenteux sont au nom et prénom du patient avec l'ordonnance correspondante, la durée de délivrance est limitée à 1 mois
*Les conditions d’hygiène et de conservation optimales</t>
  </si>
  <si>
    <t>Entretien et constat 
'*Protocoles / procédures "retour des médicaments"
*Protocoles / procédures "retrait de lots"
*Constat sur les retours et leur localisation
*Document de traçabilité sur la destruction des stupéfiants</t>
  </si>
  <si>
    <r>
      <t xml:space="preserve">Entretien et constat 
*Document spécifiant les modalités d'organisation la nuit, le week-end et jours fériés ou convention HAD/pharmacie le précisant 
*Liste d'astreinte
*Procédure via le standard ou numéro de téléphone pour contacter </t>
    </r>
    <r>
      <rPr>
        <sz val="11"/>
        <rFont val="Calibri"/>
        <family val="2"/>
        <scheme val="minor"/>
      </rPr>
      <t>le</t>
    </r>
    <r>
      <rPr>
        <sz val="11"/>
        <color theme="1"/>
        <rFont val="Calibri"/>
        <family val="2"/>
        <scheme val="minor"/>
      </rPr>
      <t xml:space="preserve"> pharmacien</t>
    </r>
  </si>
  <si>
    <r>
      <t xml:space="preserve">Entretien et constat si possible
*Prescription, attestation de bonne tolérance du patient
*Température ambiante entre 10 et 30°C, absence de combustible, absence de corps gras sur les mains ou le visage
*Vérification de la bonne nature du gaz et de la pression restante dans la bouteille
*Administration dans un local aéré (limiter l'exposition des soignants) ou utilisation d'un tuyau d'évacuation des gaz
</t>
    </r>
    <r>
      <rPr>
        <i/>
        <sz val="11"/>
        <rFont val="Calibri"/>
        <family val="2"/>
        <scheme val="minor"/>
      </rPr>
      <t>Guide : Remplir "NA" si jamais de prise en charge de patients sous MEOPA dans l'HAD</t>
    </r>
  </si>
  <si>
    <t>Entretien et constat
*Liste qualitative et quantitative de la dotation disponible dans le service
*Vérifier la liste et la date de mise à jour 
*Doit être affichée sur l'armoire ou disponible à proximité de celle-ci (ou informatisée)</t>
  </si>
  <si>
    <t>Entretien et constat si possible
*Protocole de description des modalités de transports des médicaments
*Respect de la chaîne du froid
*Respect de la température, de l'humidité...
*Respect du transport des stupéfiants (contenant fermé à clé, caisse scellée)
*Respect de la confidentialité</t>
  </si>
  <si>
    <t>Participants et référentiels</t>
  </si>
  <si>
    <t>Entretien et constat
'*Etiquette d'identification et/ou de préparation présente : : nom commercial, DCI, dosage, forme pharmaceutique, voie d’administration date de péremption, numéro de lot</t>
  </si>
  <si>
    <t>Qualité de la prise en charge médicamenteuse - Outils pour les établissements de santé, DGOS, février 2012</t>
  </si>
  <si>
    <t>Manuel de certification, HAS, dernière version en vigueur</t>
  </si>
  <si>
    <t>Outils de visite à destination des experts visiteurs Guide thématique Management de la prise en charge médicamenteuse, HAS, mars 2016</t>
  </si>
  <si>
    <t>Qualité de la prise en charge médicamenteuse en EHPAD – OMEDIT et ARS Basse Normandie</t>
  </si>
  <si>
    <t>Outil diagnostique de la prise en charge médicamenteuse en HAD, ANAP Appui en santé et médico-social - Juin 2014</t>
  </si>
  <si>
    <t>Grille d'audit croisé ACPECM 2020, OMéDIT HDF</t>
  </si>
  <si>
    <t>Guide de sécurisation du parcours du médicament à domicile, Association «Gaves et Bidouze »-MAIA Béarn Adour</t>
  </si>
  <si>
    <r>
      <rPr>
        <u/>
        <sz val="14"/>
        <color theme="1"/>
        <rFont val="Calibri"/>
        <family val="2"/>
        <scheme val="minor"/>
      </rPr>
      <t xml:space="preserve">Objectifs de l'outil : </t>
    </r>
    <r>
      <rPr>
        <sz val="14"/>
        <color theme="1"/>
        <rFont val="Calibri"/>
        <family val="2"/>
        <scheme val="minor"/>
      </rPr>
      <t xml:space="preserve">
- réaliser une </t>
    </r>
    <r>
      <rPr>
        <b/>
        <sz val="14"/>
        <color theme="1"/>
        <rFont val="Calibri"/>
        <family val="2"/>
        <scheme val="minor"/>
      </rPr>
      <t>cartographie des risques</t>
    </r>
    <r>
      <rPr>
        <sz val="14"/>
        <color theme="1"/>
        <rFont val="Calibri"/>
        <family val="2"/>
        <scheme val="minor"/>
      </rPr>
      <t xml:space="preserve"> sur l'organisation de votre structure,
- identifier des </t>
    </r>
    <r>
      <rPr>
        <b/>
        <sz val="14"/>
        <color theme="1"/>
        <rFont val="Calibri"/>
        <family val="2"/>
        <scheme val="minor"/>
      </rPr>
      <t>points forts</t>
    </r>
    <r>
      <rPr>
        <sz val="14"/>
        <color theme="1"/>
        <rFont val="Calibri"/>
        <family val="2"/>
        <scheme val="minor"/>
      </rPr>
      <t xml:space="preserve"> et des</t>
    </r>
    <r>
      <rPr>
        <b/>
        <sz val="14"/>
        <color theme="1"/>
        <rFont val="Calibri"/>
        <family val="2"/>
        <scheme val="minor"/>
      </rPr>
      <t xml:space="preserve"> axes de progrès</t>
    </r>
    <r>
      <rPr>
        <sz val="14"/>
        <color theme="1"/>
        <rFont val="Calibri"/>
        <family val="2"/>
        <scheme val="minor"/>
      </rPr>
      <t xml:space="preserve"> afin de </t>
    </r>
    <r>
      <rPr>
        <b/>
        <sz val="14"/>
        <color theme="1"/>
        <rFont val="Calibri"/>
        <family val="2"/>
        <scheme val="minor"/>
      </rPr>
      <t>sécuriser le processus</t>
    </r>
    <r>
      <rPr>
        <sz val="14"/>
        <color theme="1"/>
        <rFont val="Calibri"/>
        <family val="2"/>
        <scheme val="minor"/>
      </rPr>
      <t xml:space="preserve"> et d'élaborer un plan d'actions d'améliorations personnalisé.
L’objectif de l'audit croisé est de :
- favoriser</t>
    </r>
    <r>
      <rPr>
        <b/>
        <sz val="14"/>
        <color theme="1"/>
        <rFont val="Calibri"/>
        <family val="2"/>
        <scheme val="minor"/>
      </rPr>
      <t xml:space="preserve"> l’échange d’expérience</t>
    </r>
    <r>
      <rPr>
        <sz val="14"/>
        <color theme="1"/>
        <rFont val="Calibri"/>
        <family val="2"/>
        <scheme val="minor"/>
      </rPr>
      <t xml:space="preserve"> dans les domaines de la qualité et de la gestion des risques entre les établissements et les professionnels de santé,
- réaliser un </t>
    </r>
    <r>
      <rPr>
        <b/>
        <sz val="14"/>
        <color theme="1"/>
        <rFont val="Calibri"/>
        <family val="2"/>
        <scheme val="minor"/>
      </rPr>
      <t>état des lieux</t>
    </r>
    <r>
      <rPr>
        <sz val="14"/>
        <color theme="1"/>
        <rFont val="Calibri"/>
        <family val="2"/>
        <scheme val="minor"/>
      </rPr>
      <t xml:space="preserve"> de la prise en charge médicamenteuse au sein des établissements,
- intégrer le </t>
    </r>
    <r>
      <rPr>
        <b/>
        <sz val="14"/>
        <color theme="1"/>
        <rFont val="Calibri"/>
        <family val="2"/>
        <scheme val="minor"/>
      </rPr>
      <t>patient</t>
    </r>
    <r>
      <rPr>
        <sz val="14"/>
        <color theme="1"/>
        <rFont val="Calibri"/>
        <family val="2"/>
        <scheme val="minor"/>
      </rPr>
      <t xml:space="preserve"> dans cette démarche.</t>
    </r>
  </si>
  <si>
    <t>ADMINISTRATION ET SUIVI THERAPEUTIQUE</t>
  </si>
  <si>
    <t>ADMINISTRATION ET SUIVI THERAPEUTIQUE AU DOMICILE</t>
  </si>
  <si>
    <r>
      <t xml:space="preserve">Entretien et constat
*Evaluer la compréhension du patient : ne pas toucher aux réglages, comprendre les effets secondaires liés aux médicaments et la conduite à tenir, le fonctionnement des alarmes…
</t>
    </r>
    <r>
      <rPr>
        <i/>
        <sz val="11"/>
        <color theme="1"/>
        <rFont val="Calibri"/>
        <family val="2"/>
        <scheme val="minor"/>
      </rPr>
      <t>Guide : Remplir "NA" si le patient visité n'a pas de PCA</t>
    </r>
  </si>
  <si>
    <r>
      <t>Entretien et constat
*Document qualité actualisé : procédure spécifique aux conditions d'accessibilité à l'armoire de dotation y compris lors de la fermeture de l'HAD
*Connaissance de l'accès par les professionnels</t>
    </r>
    <r>
      <rPr>
        <sz val="11"/>
        <color rgb="FFFF0000"/>
        <rFont val="Calibri"/>
        <family val="2"/>
        <scheme val="minor"/>
      </rPr>
      <t xml:space="preserve"> </t>
    </r>
  </si>
  <si>
    <r>
      <rPr>
        <u/>
        <sz val="14"/>
        <color theme="1"/>
        <rFont val="Calibri"/>
        <family val="2"/>
        <scheme val="minor"/>
      </rPr>
      <t>Informations générales :</t>
    </r>
    <r>
      <rPr>
        <sz val="14"/>
        <color theme="1"/>
        <rFont val="Calibri"/>
        <family val="2"/>
        <scheme val="minor"/>
      </rPr>
      <t xml:space="preserve">
Les auditeurs commencent par remplir les données dans </t>
    </r>
    <r>
      <rPr>
        <b/>
        <sz val="14"/>
        <color theme="1"/>
        <rFont val="Calibri"/>
        <family val="2"/>
        <scheme val="minor"/>
      </rPr>
      <t>"Informations générales"</t>
    </r>
    <r>
      <rPr>
        <sz val="14"/>
        <color theme="1"/>
        <rFont val="Calibri"/>
        <family val="2"/>
        <scheme val="minor"/>
      </rPr>
      <t>.</t>
    </r>
  </si>
  <si>
    <t>COMMENTAIRES AUDITES</t>
  </si>
  <si>
    <r>
      <t xml:space="preserve">Les structures d'hospitalisation à domicile sont soumises aux mêmes exigences que les établissements de santé sur la </t>
    </r>
    <r>
      <rPr>
        <b/>
        <sz val="14"/>
        <color theme="1"/>
        <rFont val="Calibri"/>
        <family val="2"/>
        <scheme val="minor"/>
      </rPr>
      <t xml:space="preserve">cadre réglementaire relatif à l'amélioration continue de la qualité et de la sécurité des soins </t>
    </r>
    <r>
      <rPr>
        <sz val="14"/>
        <color theme="1"/>
        <rFont val="Calibri"/>
        <family val="2"/>
        <scheme val="minor"/>
      </rPr>
      <t xml:space="preserve">:
- Le contrat d'amélioration de la qualité et de l'efficience des soins (CAQES)
- La certification HAS "démarche de qualité de la prise en charge médicamenteuse"
Le processus de prise en charge en HAD est caractérisé par la multiplicité des étapes de la prise en charge et un nombre d'interfaces important. La </t>
    </r>
    <r>
      <rPr>
        <b/>
        <sz val="14"/>
        <color theme="1"/>
        <rFont val="Calibri"/>
        <family val="2"/>
        <scheme val="minor"/>
      </rPr>
      <t>pluri-disciplinarité</t>
    </r>
    <r>
      <rPr>
        <sz val="14"/>
        <color theme="1"/>
        <rFont val="Calibri"/>
        <family val="2"/>
        <scheme val="minor"/>
      </rPr>
      <t xml:space="preserve"> et la </t>
    </r>
    <r>
      <rPr>
        <b/>
        <sz val="14"/>
        <color theme="1"/>
        <rFont val="Calibri"/>
        <family val="2"/>
        <scheme val="minor"/>
      </rPr>
      <t>coordination</t>
    </r>
    <r>
      <rPr>
        <sz val="14"/>
        <color theme="1"/>
        <rFont val="Calibri"/>
        <family val="2"/>
        <scheme val="minor"/>
      </rPr>
      <t xml:space="preserve"> entre les acteurs sont souvent complexes. La structure fait intervenir des professionnels </t>
    </r>
    <r>
      <rPr>
        <b/>
        <sz val="14"/>
        <color theme="1"/>
        <rFont val="Calibri"/>
        <family val="2"/>
        <scheme val="minor"/>
      </rPr>
      <t>hospitaliers</t>
    </r>
    <r>
      <rPr>
        <sz val="14"/>
        <color theme="1"/>
        <rFont val="Calibri"/>
        <family val="2"/>
        <scheme val="minor"/>
      </rPr>
      <t xml:space="preserve"> et </t>
    </r>
    <r>
      <rPr>
        <b/>
        <sz val="14"/>
        <color theme="1"/>
        <rFont val="Calibri"/>
        <family val="2"/>
        <scheme val="minor"/>
      </rPr>
      <t>libéraux</t>
    </r>
    <r>
      <rPr>
        <sz val="14"/>
        <color theme="1"/>
        <rFont val="Calibri"/>
        <family val="2"/>
        <scheme val="minor"/>
      </rPr>
      <t xml:space="preserve"> et est rattachée à une pharmacie à usage intérieure ou une pharmacie d'officine par convention. Les prises en charge peuvent être associées à l'utilisation de </t>
    </r>
    <r>
      <rPr>
        <b/>
        <sz val="14"/>
        <color theme="1"/>
        <rFont val="Calibri"/>
        <family val="2"/>
        <scheme val="minor"/>
      </rPr>
      <t>médicaments à hauts risques</t>
    </r>
    <r>
      <rPr>
        <sz val="14"/>
        <color theme="1"/>
        <rFont val="Calibri"/>
        <family val="2"/>
        <scheme val="minor"/>
      </rPr>
      <t xml:space="preserve"> (stupéfiants, chimiothérapies anti-cancéreuses, gaz médicaux...) et impliquent un stockage au </t>
    </r>
    <r>
      <rPr>
        <b/>
        <sz val="14"/>
        <color theme="1"/>
        <rFont val="Calibri"/>
        <family val="2"/>
        <scheme val="minor"/>
      </rPr>
      <t>domicile</t>
    </r>
    <r>
      <rPr>
        <sz val="14"/>
        <color theme="1"/>
        <rFont val="Calibri"/>
        <family val="2"/>
        <scheme val="minor"/>
      </rPr>
      <t xml:space="preserve"> du patient. La nécessité d'une </t>
    </r>
    <r>
      <rPr>
        <b/>
        <sz val="14"/>
        <color theme="1"/>
        <rFont val="Calibri"/>
        <family val="2"/>
        <scheme val="minor"/>
      </rPr>
      <t>organisation</t>
    </r>
    <r>
      <rPr>
        <sz val="14"/>
        <color theme="1"/>
        <rFont val="Calibri"/>
        <family val="2"/>
        <scheme val="minor"/>
      </rPr>
      <t xml:space="preserve"> bien définie afin de </t>
    </r>
    <r>
      <rPr>
        <b/>
        <sz val="14"/>
        <color theme="1"/>
        <rFont val="Calibri"/>
        <family val="2"/>
        <scheme val="minor"/>
      </rPr>
      <t>sécuriser la prise en charge médicamenteuse</t>
    </r>
    <r>
      <rPr>
        <sz val="14"/>
        <color theme="1"/>
        <rFont val="Calibri"/>
        <family val="2"/>
        <scheme val="minor"/>
      </rPr>
      <t xml:space="preserve"> s'impose dans ces structures où chaque étape est associée à un potentiel risque d'</t>
    </r>
    <r>
      <rPr>
        <b/>
        <sz val="14"/>
        <color theme="1"/>
        <rFont val="Calibri"/>
        <family val="2"/>
        <scheme val="minor"/>
      </rPr>
      <t>erreurs médicamenteuses</t>
    </r>
    <r>
      <rPr>
        <sz val="14"/>
        <color theme="1"/>
        <rFont val="Calibri"/>
        <family val="2"/>
        <scheme val="minor"/>
      </rPr>
      <t xml:space="preserve">. La iatrogénie médicamenteuse est à l'origine de 10 000 décès et 130 000 hospitalisations par an en France.
L'OMéDIT Normandie et le Qual'va vous proposent un outil permettant </t>
    </r>
    <r>
      <rPr>
        <b/>
        <sz val="14"/>
        <color theme="1"/>
        <rFont val="Calibri"/>
        <family val="2"/>
        <scheme val="minor"/>
      </rPr>
      <t xml:space="preserve">d'identifier les risques associés à chaque étape de la prise en charge médicamenteuse en HAD </t>
    </r>
    <r>
      <rPr>
        <sz val="14"/>
        <color theme="1"/>
        <rFont val="Calibri"/>
        <family val="2"/>
        <scheme val="minor"/>
      </rPr>
      <t xml:space="preserve">selon le modèle du </t>
    </r>
    <r>
      <rPr>
        <b/>
        <sz val="14"/>
        <color theme="1"/>
        <rFont val="Calibri"/>
        <family val="2"/>
        <scheme val="minor"/>
      </rPr>
      <t>parcours patient</t>
    </r>
    <r>
      <rPr>
        <sz val="14"/>
        <color theme="1"/>
        <rFont val="Calibri"/>
        <family val="2"/>
        <scheme val="minor"/>
      </rPr>
      <t xml:space="preserve"> : bilan d'entrée, prescription, dispensation, préparation et administration du médicament au domicile, stockage et bilan de sortie. Il propose également un </t>
    </r>
    <r>
      <rPr>
        <b/>
        <sz val="14"/>
        <color theme="1"/>
        <rFont val="Calibri"/>
        <family val="2"/>
        <scheme val="minor"/>
      </rPr>
      <t>entretien</t>
    </r>
    <r>
      <rPr>
        <sz val="14"/>
        <color theme="1"/>
        <rFont val="Calibri"/>
        <family val="2"/>
        <scheme val="minor"/>
      </rPr>
      <t xml:space="preserve"> avec le patient pour s'assurer au plus près du terrain de la compréhension des patients. Il se présente sous la forme d’un </t>
    </r>
    <r>
      <rPr>
        <b/>
        <sz val="14"/>
        <color theme="1"/>
        <rFont val="Calibri"/>
        <family val="2"/>
        <scheme val="minor"/>
      </rPr>
      <t xml:space="preserve">audit croisé inter-structures </t>
    </r>
    <r>
      <rPr>
        <sz val="14"/>
        <color theme="1"/>
        <rFont val="Calibri"/>
        <family val="2"/>
        <scheme val="minor"/>
      </rPr>
      <t xml:space="preserve">de la prise en charge médicamenteuse sur le secteur HAD et permet de renforcer le </t>
    </r>
    <r>
      <rPr>
        <b/>
        <sz val="14"/>
        <color theme="1"/>
        <rFont val="Calibri"/>
        <family val="2"/>
        <scheme val="minor"/>
      </rPr>
      <t>rôle et l'implication de chaque professionnel</t>
    </r>
    <r>
      <rPr>
        <sz val="14"/>
        <color theme="1"/>
        <rFont val="Calibri"/>
        <family val="2"/>
        <scheme val="minor"/>
      </rPr>
      <t xml:space="preserve"> dans la qualité de la prise en charge médicamenteuse en incluant le patient comme acteur de sa prise en charge. 
Les critères présents dans cet audit ont été constitués selon les exigences de la certification v2020.</t>
    </r>
  </si>
  <si>
    <r>
      <t xml:space="preserve">Entretien 
*Evaluer la compréhension du patient et les informations reçues sur les modifications de sont traitement (arrêt, substitution, posologie etc), éventuel nouveau traitement prescrit, consignes de suivi...)
</t>
    </r>
    <r>
      <rPr>
        <i/>
        <sz val="11"/>
        <color theme="1"/>
        <rFont val="Calibri"/>
        <family val="2"/>
        <scheme val="minor"/>
      </rPr>
      <t>Guide : Remplir "NA" si pas de modification de traitement ni nouveau traitement</t>
    </r>
  </si>
  <si>
    <t xml:space="preserve">Entretien 
*Evaluer la compréhension du patient et les informations reçues sur la nécessité de signaler tout effet indésirable lié à son traitement médicamenteux et selon les modalités indiquées </t>
  </si>
  <si>
    <t>Entretien et constat si possible
*Evaluer la compréhension du patient
*Si patient autonome, a reçu toutes les informations nécessaires à la prise de ses traitements (planning de prises, pilulier, les documents explicatifs…)</t>
  </si>
  <si>
    <t xml:space="preserve">Entretien et constat
*Liste des coordonnées des professionnels et numéro de téléphone/mail et de leurs fonctions disponibles au domicile du patient
*Un médecin ou une IDE peut répondre au patient en cas de besoin 24/24 et 7/7 </t>
  </si>
  <si>
    <r>
      <t xml:space="preserve">Entretien
*Le patient prend des notes pour évaluer sa douleur et les transmet aux professsionnels
</t>
    </r>
    <r>
      <rPr>
        <i/>
        <sz val="11"/>
        <rFont val="Calibri"/>
        <family val="2"/>
        <scheme val="minor"/>
      </rPr>
      <t>Guide : Remplir "NA" si pas d'évaluation de la douleur nécessaire dans le cadre de la prise en charge</t>
    </r>
  </si>
  <si>
    <t>Entretien et constat si possible
*Visualisation du courrier de sortie ou de la fiche de transmission fournie à la sortie</t>
  </si>
  <si>
    <r>
      <t xml:space="preserve">Entretien et constat
</t>
    </r>
    <r>
      <rPr>
        <i/>
        <sz val="11"/>
        <rFont val="Calibri"/>
        <family val="2"/>
        <scheme val="minor"/>
      </rPr>
      <t>Guide : Remplir "Non" si pas de messagerie sécurisée ou tout autre moyen sécurisé de transmission</t>
    </r>
  </si>
  <si>
    <t>Entretien et constat
*Document relatif au comparatif des traitements du patient</t>
  </si>
  <si>
    <t>Entretien et constat 
*Visualiser un dossier de patient sous antibiothérapie avec réévaluation du traitement (clinique et/ou microbiologique) 
*Réévaluation de l'antibiothérapie entre 24h et 72h</t>
  </si>
  <si>
    <t xml:space="preserve">Entretien 
'*Réunions organisées, lettres d'information, autre (préciser) 
*Actions d'améliorations mises en place et diffusées </t>
  </si>
  <si>
    <r>
      <t xml:space="preserve">Entretien et constat si possible
*Possibilité de vérifier si la première administration a déjà lieu en hospitalisation ou en HAD en présence d'un médecin
*Utilisation possible en dehors de la présence d’un médecin mais à condition toutefois qu’un médecin puisse intervenir à tout moment 
</t>
    </r>
    <r>
      <rPr>
        <i/>
        <sz val="11"/>
        <rFont val="Calibri"/>
        <family val="2"/>
        <scheme val="minor"/>
      </rPr>
      <t>Guide : Remplir "NA" si jamais de prise en charge de patients sous MEOPA dans l'HAD</t>
    </r>
  </si>
  <si>
    <r>
      <t xml:space="preserve">Entretien et constat si possible
*Stockage sécurisé à l'abri de la chaleur et du froid, en position verticale et arrimée pour les bouteilles en cours d'utilisation
*Durée de conservation 24 mois
</t>
    </r>
    <r>
      <rPr>
        <i/>
        <sz val="11"/>
        <rFont val="Calibri"/>
        <family val="2"/>
        <scheme val="minor"/>
      </rPr>
      <t>Guide : Remplir "NA" si jamais de prise en charge de patients sous MEOPA dans l'HAD</t>
    </r>
  </si>
  <si>
    <t>Entretien et constat 
*Visualiser les prescriptions 
*Critères de conformité : prescriptions horodatées (date et heure), lisibles, signées avec identification du prescripteur et du patient, DCI, dosages, posologies, voie d'administration et conditions, durées du traitement
*Pour les injectables : précision claire des modalités de dilution, vitesse et durée ou renvoient à un protocole écrit
*Prescriptions conditionnelles : conditions d’administration clairement établies : nombre maximal d’administrations par période de 24 heures accompagné d’un intervalle temporel entre deux prises consécutives, durée maximale de traitement.</t>
  </si>
  <si>
    <t>Entretien et constat si possible
*Procédure pour la préparation des injectables
blouse dédiée à l'activité, pas de bijoux, désinfection des mains à la SHA, endroit propre (ou nettoyé/désinfecté), désinfection des bouchons, flacons et sites de prélèvements
*Plan de travail propre</t>
  </si>
  <si>
    <t xml:space="preserve">Entretien et constat si possible
*Critères de conformité :
- Nom du patient
- Prénom du patient
- Date de naissance du patient
- Répartis selon la prescription : (matin - midi - soir - coucher)
 - Restent identifiables jusqu’au moment de l’administration c’est-à-dire : nom, dosage, date de péremption et numéro de lot lisibles sur chaque unité de médicament après répartition dans le pilulier
Les médicaments ne doivent pas être dé-blistérisés et ne doivent pas être coupés afin de permettre leur identification jusqu’à la prise (contrôle ultime). </t>
  </si>
  <si>
    <t xml:space="preserve">'Entretien et constat
*Si pilulier ou médicaments sans boites : nom, dosage, date de péremption et numéro de lot lisibles sur chaque unité de médicament après répartition dans le pilulier
Les médicaments ne doivent pas être dé-blistérisés et ne doivent pas être coupés afin de permettre leur identification jusqu’à la prise (contrôle ultime). </t>
  </si>
  <si>
    <t>Entretien ou constat si possible
*Les injectables comportent une étiquette avec l'ensemble des mentions suivantes :
nom, prénom du patient, nom du médicament, date, heure de préparation, heure de début et fin de perfusion, débit, signature de l’IDE  (étiquette pré imprimée ou informatisée de préférence).</t>
  </si>
  <si>
    <r>
      <t>Entretien et constat si possible 
*S'assurer que l'IDE a un entretien patient/aidant, vérification du pilulier, vérification de l'observance du patient
*Vérifier la traçabilité de la prise sur support
*Le patient et/ou son entourage doit avoir la possibilité de tracer sa prise de médicaments sur un support identifié.
Guide : c</t>
    </r>
    <r>
      <rPr>
        <i/>
        <sz val="11"/>
        <rFont val="Calibri"/>
        <family val="2"/>
        <scheme val="minor"/>
      </rPr>
      <t>onsidérer comme "Oui" si traçabilité a posteriori dans le cadre d'un patient autonome</t>
    </r>
  </si>
  <si>
    <t>Points forts</t>
  </si>
  <si>
    <t xml:space="preserve">Pourcentage de conformité totale sur l'audit </t>
  </si>
  <si>
    <t xml:space="preserve">Participants à l'élaboration et la relecture de cette grille : </t>
  </si>
  <si>
    <r>
      <rPr>
        <u/>
        <sz val="14"/>
        <color theme="1"/>
        <rFont val="Calibri"/>
        <family val="2"/>
        <scheme val="minor"/>
      </rPr>
      <t>Grilles :</t>
    </r>
    <r>
      <rPr>
        <sz val="14"/>
        <color theme="1"/>
        <rFont val="Calibri"/>
        <family val="2"/>
        <scheme val="minor"/>
      </rPr>
      <t xml:space="preserve">
Cette évaluation s'adresse aux structures d'HAD rattachées ou non à une PUI.
L'outil comprend 2 grilles : 
</t>
    </r>
    <r>
      <rPr>
        <b/>
        <sz val="14"/>
        <color theme="1"/>
        <rFont val="Calibri"/>
        <family val="2"/>
        <scheme val="minor"/>
      </rPr>
      <t xml:space="preserve">• 1ère grille en "Auto évaluation" </t>
    </r>
    <r>
      <rPr>
        <sz val="14"/>
        <color theme="1"/>
        <rFont val="Calibri"/>
        <family val="2"/>
        <scheme val="minor"/>
      </rPr>
      <t>: 
La structure complète cette partie en présence des interlocuteurs identifiés en amont du passage des auditeurs externes. Les auditeurs pourront vérifier la cohérence de certains points de la partie auto évaluation à leur guise. 
Elle comprend 4 parties :
- Management de la qualité de la prise en charge médicamenteuse
- Gestion des erreurs médicamenteuses
- Informatisation 
- Formation et sensibilisation</t>
    </r>
  </si>
  <si>
    <r>
      <rPr>
        <i/>
        <u/>
        <sz val="14"/>
        <color theme="1"/>
        <rFont val="Calibri"/>
        <family val="2"/>
        <scheme val="minor"/>
      </rPr>
      <t>Exemple :</t>
    </r>
    <r>
      <rPr>
        <i/>
        <sz val="14"/>
        <color theme="1"/>
        <rFont val="Calibri"/>
        <family val="2"/>
        <scheme val="minor"/>
      </rPr>
      <t xml:space="preserve">
Critère n°74 : "L'étiquetage des injectables comporte tous les éléments de conformité"
Les éléments de preuve à vérifier sont les suivants : 
Les injectables comporte une étiquette avec l'ensemble des mentions suivantes :
- L'identité du patient  (de la préparation à l'administration)
- La composition de la préparation injectable  (nom, dosage ou concentration du médicament contenu)
- La date et heure de préparation
- La signature de l'infirmier préparateur
Guide pour l'évaluation de la conformité :
</t>
    </r>
    <r>
      <rPr>
        <b/>
        <i/>
        <sz val="14"/>
        <color theme="1"/>
        <rFont val="Calibri"/>
        <family val="2"/>
        <scheme val="minor"/>
      </rPr>
      <t xml:space="preserve">"Oui" </t>
    </r>
    <r>
      <rPr>
        <i/>
        <sz val="14"/>
        <color theme="1"/>
        <rFont val="Calibri"/>
        <family val="2"/>
        <scheme val="minor"/>
      </rPr>
      <t>: l'étiquette des injectables comporte toujours tous les éléments de conformité cités</t>
    </r>
    <r>
      <rPr>
        <i/>
        <sz val="14"/>
        <rFont val="Calibri"/>
        <family val="2"/>
        <scheme val="minor"/>
      </rPr>
      <t xml:space="preserve">
</t>
    </r>
    <r>
      <rPr>
        <b/>
        <i/>
        <sz val="14"/>
        <rFont val="Calibri"/>
        <family val="2"/>
        <scheme val="minor"/>
      </rPr>
      <t xml:space="preserve">"En grande partie" </t>
    </r>
    <r>
      <rPr>
        <i/>
        <sz val="14"/>
        <rFont val="Calibri"/>
        <family val="2"/>
        <scheme val="minor"/>
      </rPr>
      <t xml:space="preserve">: l'étiquette des injectables comporte la moitié ou plus de 50 % de tous les éléments de conformité cités : soit au moins 2/4 des éléments </t>
    </r>
    <r>
      <rPr>
        <b/>
        <i/>
        <sz val="14"/>
        <rFont val="Calibri"/>
        <family val="2"/>
        <scheme val="minor"/>
      </rPr>
      <t>OU</t>
    </r>
    <r>
      <rPr>
        <i/>
        <sz val="14"/>
        <rFont val="Calibri"/>
        <family val="2"/>
        <scheme val="minor"/>
      </rPr>
      <t xml:space="preserve"> l'étiquette comporte tous les éléments mais est présente sur 50% à 99% des préparations</t>
    </r>
    <r>
      <rPr>
        <i/>
        <sz val="14"/>
        <color theme="1"/>
        <rFont val="Calibri"/>
        <family val="2"/>
        <scheme val="minor"/>
      </rPr>
      <t xml:space="preserve">
</t>
    </r>
    <r>
      <rPr>
        <b/>
        <i/>
        <sz val="14"/>
        <color theme="1"/>
        <rFont val="Calibri"/>
        <family val="2"/>
        <scheme val="minor"/>
      </rPr>
      <t>"Partiellement"</t>
    </r>
    <r>
      <rPr>
        <i/>
        <sz val="14"/>
        <color theme="1"/>
        <rFont val="Calibri"/>
        <family val="2"/>
        <scheme val="minor"/>
      </rPr>
      <t xml:space="preserve"> : l'étiquette des injectables comporte moins de 50 % de tous les éléments de conformité cités : soit moins de 2/4 des éléments </t>
    </r>
    <r>
      <rPr>
        <b/>
        <i/>
        <sz val="14"/>
        <rFont val="Calibri"/>
        <family val="2"/>
        <scheme val="minor"/>
      </rPr>
      <t>OU</t>
    </r>
    <r>
      <rPr>
        <i/>
        <sz val="14"/>
        <rFont val="Calibri"/>
        <family val="2"/>
        <scheme val="minor"/>
      </rPr>
      <t xml:space="preserve"> l'étiquette comporte tous les éléments mais est présente sur moins 50% des préparations
</t>
    </r>
    <r>
      <rPr>
        <b/>
        <i/>
        <sz val="14"/>
        <rFont val="Calibri"/>
        <family val="2"/>
        <scheme val="minor"/>
      </rPr>
      <t>"Non" :</t>
    </r>
    <r>
      <rPr>
        <i/>
        <sz val="14"/>
        <rFont val="Calibri"/>
        <family val="2"/>
        <scheme val="minor"/>
      </rPr>
      <t xml:space="preserve"> l'étiquette des injectables ne comporte aucun des éléments de conformité cités ou n'est jamais présente</t>
    </r>
  </si>
  <si>
    <t>Si le patient a une chimiothérapie anti-cancéreuse (orale ou IV)
Avez-vous eu des informations sur ces médicaments, sur les précautions à prendre lors de la manipulation ?</t>
  </si>
  <si>
    <t>Demontrond Jean-Bernard, Médecin coordonnateur, Polyclinique Deauville</t>
  </si>
  <si>
    <t>Axes d'améliorations</t>
  </si>
  <si>
    <r>
      <t xml:space="preserve">
</t>
    </r>
    <r>
      <rPr>
        <b/>
        <sz val="14"/>
        <color theme="1"/>
        <rFont val="Calibri"/>
        <family val="2"/>
        <scheme val="minor"/>
      </rPr>
      <t>• 2ème grille « Audit croisé » :</t>
    </r>
    <r>
      <rPr>
        <sz val="14"/>
        <color theme="1"/>
        <rFont val="Calibri"/>
        <family val="2"/>
        <scheme val="minor"/>
      </rPr>
      <t xml:space="preserve">
Cette partie est remplie par un binôme d'auditeurs externes à la structure. Il est conseillé de rester le plus possible en binôme pour l'audit mais certaines parties peuvent être effectuée de façon individuel en fonction du programme de la journée.
Elle comprend 7 parties :
- Bilan d’admission
- Prescriptions
- Dispensation à la pharmacie : passage des auditeurs externes à la pharmacie 
- Domicile du patient : Administration et suivi thérapeutique (préparation, administration, élimination des médicaments) 
- Logistique : stockage à la structure HAD ou au domicile
- Organisation
- Bilan de sortie </t>
    </r>
  </si>
  <si>
    <r>
      <t xml:space="preserve">Entretien et constat si possible
*2 soignants présents si possible : l'un réalisant le geste douloureux, l’autre pour l’administration du médicament
*Visualisation si possible de la traçabilité dans le dossier
*Surveillance de la tolérance du patient
</t>
    </r>
    <r>
      <rPr>
        <i/>
        <sz val="11"/>
        <rFont val="Calibri"/>
        <family val="2"/>
        <scheme val="minor"/>
      </rPr>
      <t>Guide : Remplir "NA" si jamais de prise en charge de patients sous MEOPA dans l'HAD</t>
    </r>
  </si>
  <si>
    <r>
      <t xml:space="preserve">Il existe une </t>
    </r>
    <r>
      <rPr>
        <b/>
        <sz val="12"/>
        <rFont val="Calibri"/>
        <family val="2"/>
        <scheme val="minor"/>
      </rPr>
      <t>politique d'amélioration</t>
    </r>
    <r>
      <rPr>
        <sz val="12"/>
        <rFont val="Calibri"/>
        <family val="2"/>
        <scheme val="minor"/>
      </rPr>
      <t xml:space="preserve"> de la qualité et de la sécurité de la prise en charge médicamenteuse</t>
    </r>
    <r>
      <rPr>
        <i/>
        <sz val="11"/>
        <color theme="9" tint="-0.249977111117893"/>
        <rFont val="Calibri"/>
        <family val="2"/>
        <scheme val="minor"/>
      </rPr>
      <t/>
    </r>
  </si>
  <si>
    <r>
      <t xml:space="preserve">Des </t>
    </r>
    <r>
      <rPr>
        <b/>
        <sz val="12"/>
        <rFont val="Calibri"/>
        <family val="2"/>
        <scheme val="minor"/>
      </rPr>
      <t>indicateurs</t>
    </r>
    <r>
      <rPr>
        <sz val="12"/>
        <rFont val="Calibri"/>
        <family val="2"/>
        <scheme val="minor"/>
      </rPr>
      <t xml:space="preserve"> sont définis et suivis, en lien avec la politique et la gestion des risques de la PECM de la structure </t>
    </r>
  </si>
  <si>
    <r>
      <t>L</t>
    </r>
    <r>
      <rPr>
        <b/>
        <sz val="12"/>
        <rFont val="Calibri"/>
        <family val="2"/>
        <scheme val="minor"/>
      </rPr>
      <t>es responsabilités et le rôle de chaque acteur</t>
    </r>
    <r>
      <rPr>
        <sz val="12"/>
        <rFont val="Calibri"/>
        <family val="2"/>
        <scheme val="minor"/>
      </rPr>
      <t xml:space="preserve"> dans la prise en charge du patient sont </t>
    </r>
    <r>
      <rPr>
        <b/>
        <sz val="12"/>
        <rFont val="Calibri"/>
        <family val="2"/>
        <scheme val="minor"/>
      </rPr>
      <t>formalisés</t>
    </r>
    <r>
      <rPr>
        <sz val="12"/>
        <rFont val="Calibri"/>
        <family val="2"/>
        <scheme val="minor"/>
      </rPr>
      <t xml:space="preserve"> y compris les collaborations avec les professionnels </t>
    </r>
    <r>
      <rPr>
        <b/>
        <sz val="12"/>
        <rFont val="Calibri"/>
        <family val="2"/>
        <scheme val="minor"/>
      </rPr>
      <t>libéraux</t>
    </r>
  </si>
  <si>
    <r>
      <t xml:space="preserve">Les </t>
    </r>
    <r>
      <rPr>
        <b/>
        <sz val="12"/>
        <rFont val="Calibri"/>
        <family val="2"/>
        <scheme val="minor"/>
      </rPr>
      <t xml:space="preserve">missions du responsable de management de la qualité </t>
    </r>
    <r>
      <rPr>
        <sz val="12"/>
        <rFont val="Calibri"/>
        <family val="2"/>
        <scheme val="minor"/>
      </rPr>
      <t>de la PECM sont définies</t>
    </r>
  </si>
  <si>
    <r>
      <t xml:space="preserve">L'HAD organise ou participe régulièrement à des </t>
    </r>
    <r>
      <rPr>
        <b/>
        <sz val="12"/>
        <rFont val="Calibri"/>
        <family val="2"/>
        <scheme val="minor"/>
      </rPr>
      <t xml:space="preserve">réunions de coordination impliquant tous les partenaires </t>
    </r>
  </si>
  <si>
    <r>
      <t xml:space="preserve">Il existe une </t>
    </r>
    <r>
      <rPr>
        <b/>
        <sz val="12"/>
        <rFont val="Calibri"/>
        <family val="2"/>
        <scheme val="minor"/>
      </rPr>
      <t>cartographie des risque</t>
    </r>
    <r>
      <rPr>
        <sz val="12"/>
        <rFont val="Calibri"/>
        <family val="2"/>
        <scheme val="minor"/>
      </rPr>
      <t>s à toutes les étapes de la prise en charge médicamenteuse et sur les dispositifs médicaux</t>
    </r>
    <r>
      <rPr>
        <i/>
        <sz val="11"/>
        <color theme="9" tint="-0.249977111117893"/>
        <rFont val="Calibri"/>
        <family val="2"/>
        <scheme val="minor"/>
      </rPr>
      <t/>
    </r>
  </si>
  <si>
    <r>
      <t xml:space="preserve">L'HAD a identifié des </t>
    </r>
    <r>
      <rPr>
        <b/>
        <sz val="12"/>
        <rFont val="Calibri"/>
        <family val="2"/>
        <scheme val="minor"/>
      </rPr>
      <t xml:space="preserve">médicaments à risque, des situations à risque et des patients à risque </t>
    </r>
    <r>
      <rPr>
        <sz val="12"/>
        <rFont val="Calibri"/>
        <family val="2"/>
        <scheme val="minor"/>
      </rPr>
      <t>et mis en place des dispositions spécifiques de prescription / gestion / préparation / administration et d'identification</t>
    </r>
  </si>
  <si>
    <r>
      <t xml:space="preserve">L'HAD met à disposition des </t>
    </r>
    <r>
      <rPr>
        <b/>
        <sz val="12"/>
        <rFont val="Calibri"/>
        <family val="2"/>
        <scheme val="minor"/>
      </rPr>
      <t>outils actualisés et validés</t>
    </r>
    <r>
      <rPr>
        <sz val="12"/>
        <rFont val="Calibri"/>
        <family val="2"/>
        <scheme val="minor"/>
      </rPr>
      <t xml:space="preserve"> sur le médicament pour les professionnels </t>
    </r>
  </si>
  <si>
    <r>
      <t xml:space="preserve">Il existe un </t>
    </r>
    <r>
      <rPr>
        <b/>
        <sz val="12"/>
        <rFont val="Calibri"/>
        <family val="2"/>
        <scheme val="minor"/>
      </rPr>
      <t>protocole</t>
    </r>
    <r>
      <rPr>
        <sz val="12"/>
        <rFont val="Calibri"/>
        <family val="2"/>
        <scheme val="minor"/>
      </rPr>
      <t xml:space="preserve"> sur les </t>
    </r>
    <r>
      <rPr>
        <b/>
        <sz val="12"/>
        <rFont val="Calibri"/>
        <family val="2"/>
        <scheme val="minor"/>
      </rPr>
      <t>stupéfiants</t>
    </r>
    <r>
      <rPr>
        <sz val="12"/>
        <rFont val="Calibri"/>
        <family val="2"/>
        <scheme val="minor"/>
      </rPr>
      <t xml:space="preserve"> en HAD</t>
    </r>
  </si>
  <si>
    <r>
      <t xml:space="preserve">Il existe un </t>
    </r>
    <r>
      <rPr>
        <b/>
        <sz val="12"/>
        <rFont val="Calibri"/>
        <family val="2"/>
        <scheme val="minor"/>
      </rPr>
      <t xml:space="preserve">protocole </t>
    </r>
    <r>
      <rPr>
        <sz val="12"/>
        <rFont val="Calibri"/>
        <family val="2"/>
        <scheme val="minor"/>
      </rPr>
      <t xml:space="preserve">sur les </t>
    </r>
    <r>
      <rPr>
        <b/>
        <sz val="12"/>
        <rFont val="Calibri"/>
        <family val="2"/>
        <scheme val="minor"/>
      </rPr>
      <t xml:space="preserve">chimiothérapies anti-cancéreuses </t>
    </r>
    <r>
      <rPr>
        <sz val="12"/>
        <rFont val="Calibri"/>
        <family val="2"/>
        <scheme val="minor"/>
      </rPr>
      <t xml:space="preserve">injectables et orales en HAD </t>
    </r>
  </si>
  <si>
    <r>
      <t xml:space="preserve">Il existe un </t>
    </r>
    <r>
      <rPr>
        <b/>
        <sz val="12"/>
        <color theme="1"/>
        <rFont val="Calibri"/>
        <family val="2"/>
        <scheme val="minor"/>
      </rPr>
      <t>protocole</t>
    </r>
    <r>
      <rPr>
        <sz val="12"/>
        <color theme="1"/>
        <rFont val="Calibri"/>
        <family val="2"/>
        <scheme val="minor"/>
      </rPr>
      <t xml:space="preserve"> sur l'utilisation des </t>
    </r>
    <r>
      <rPr>
        <b/>
        <sz val="12"/>
        <color theme="1"/>
        <rFont val="Calibri"/>
        <family val="2"/>
        <scheme val="minor"/>
      </rPr>
      <t>PCA</t>
    </r>
    <r>
      <rPr>
        <sz val="12"/>
        <color theme="1"/>
        <rFont val="Calibri"/>
        <family val="2"/>
        <scheme val="minor"/>
      </rPr>
      <t xml:space="preserve"> en HAD</t>
    </r>
  </si>
  <si>
    <r>
      <t xml:space="preserve">Il existe un </t>
    </r>
    <r>
      <rPr>
        <b/>
        <sz val="12"/>
        <rFont val="Calibri"/>
        <family val="2"/>
        <scheme val="minor"/>
      </rPr>
      <t>protocole</t>
    </r>
    <r>
      <rPr>
        <sz val="12"/>
        <rFont val="Calibri"/>
        <family val="2"/>
        <scheme val="minor"/>
      </rPr>
      <t xml:space="preserve"> pour l'utilisation du </t>
    </r>
    <r>
      <rPr>
        <b/>
        <sz val="12"/>
        <rFont val="Calibri"/>
        <family val="2"/>
        <scheme val="minor"/>
      </rPr>
      <t>MEOPA</t>
    </r>
  </si>
  <si>
    <r>
      <t xml:space="preserve">Il existe une conduite à tenir en cas </t>
    </r>
    <r>
      <rPr>
        <b/>
        <sz val="12"/>
        <rFont val="Calibri"/>
        <family val="2"/>
        <scheme val="minor"/>
      </rPr>
      <t>d'urgence</t>
    </r>
    <r>
      <rPr>
        <sz val="12"/>
        <rFont val="Calibri"/>
        <family val="2"/>
        <scheme val="minor"/>
      </rPr>
      <t xml:space="preserve"> liée à la prise en charge médicamenteuse </t>
    </r>
  </si>
  <si>
    <r>
      <t xml:space="preserve">Un </t>
    </r>
    <r>
      <rPr>
        <b/>
        <sz val="12"/>
        <rFont val="Calibri"/>
        <family val="2"/>
        <scheme val="minor"/>
      </rPr>
      <t>outil de coordination</t>
    </r>
    <r>
      <rPr>
        <sz val="12"/>
        <rFont val="Calibri"/>
        <family val="2"/>
        <scheme val="minor"/>
      </rPr>
      <t xml:space="preserve"> est mis à disposition à l'ensemble des professionnels en charge du patient </t>
    </r>
  </si>
  <si>
    <r>
      <t xml:space="preserve">Les </t>
    </r>
    <r>
      <rPr>
        <b/>
        <sz val="12"/>
        <rFont val="Calibri"/>
        <family val="2"/>
        <scheme val="minor"/>
      </rPr>
      <t>modalités de communication</t>
    </r>
    <r>
      <rPr>
        <sz val="12"/>
        <rFont val="Calibri"/>
        <family val="2"/>
        <scheme val="minor"/>
      </rPr>
      <t xml:space="preserve"> entre le médecin traitant et le médecin coordonnateur sont définies</t>
    </r>
  </si>
  <si>
    <r>
      <t xml:space="preserve">Une procédure décrit les </t>
    </r>
    <r>
      <rPr>
        <b/>
        <sz val="12"/>
        <rFont val="Calibri"/>
        <family val="2"/>
        <scheme val="minor"/>
      </rPr>
      <t>modalités d'organisation de la prescription</t>
    </r>
    <r>
      <rPr>
        <sz val="12"/>
        <rFont val="Calibri"/>
        <family val="2"/>
        <scheme val="minor"/>
      </rPr>
      <t xml:space="preserve"> entre le médecin </t>
    </r>
    <r>
      <rPr>
        <b/>
        <sz val="12"/>
        <rFont val="Calibri"/>
        <family val="2"/>
        <scheme val="minor"/>
      </rPr>
      <t>traitant</t>
    </r>
    <r>
      <rPr>
        <sz val="12"/>
        <rFont val="Calibri"/>
        <family val="2"/>
        <scheme val="minor"/>
      </rPr>
      <t xml:space="preserve"> et le médecin </t>
    </r>
    <r>
      <rPr>
        <b/>
        <sz val="12"/>
        <rFont val="Calibri"/>
        <family val="2"/>
        <scheme val="minor"/>
      </rPr>
      <t>coordonnateur</t>
    </r>
  </si>
  <si>
    <r>
      <t xml:space="preserve">Un dispositif de </t>
    </r>
    <r>
      <rPr>
        <b/>
        <sz val="12"/>
        <rFont val="Calibri"/>
        <family val="2"/>
        <scheme val="minor"/>
      </rPr>
      <t>sensibilisation aux interruptions de tâches</t>
    </r>
    <r>
      <rPr>
        <sz val="12"/>
        <rFont val="Calibri"/>
        <family val="2"/>
        <scheme val="minor"/>
      </rPr>
      <t xml:space="preserve"> lors de la prise en charge médicamenteuse lors de la préparation des médicaments est déployé dans la structure</t>
    </r>
    <r>
      <rPr>
        <i/>
        <sz val="11"/>
        <color theme="9" tint="-0.249977111117893"/>
        <rFont val="Calibri"/>
        <family val="2"/>
        <scheme val="minor"/>
      </rPr>
      <t/>
    </r>
  </si>
  <si>
    <r>
      <t xml:space="preserve">Il existe une </t>
    </r>
    <r>
      <rPr>
        <b/>
        <sz val="12"/>
        <rFont val="Calibri"/>
        <family val="2"/>
        <scheme val="minor"/>
      </rPr>
      <t xml:space="preserve">charte d'incitation au signalement des erreurs </t>
    </r>
    <r>
      <rPr>
        <sz val="12"/>
        <rFont val="Calibri"/>
        <family val="2"/>
        <scheme val="minor"/>
      </rPr>
      <t>médicamenteuses validée par la structure et connue des professionnels</t>
    </r>
    <r>
      <rPr>
        <i/>
        <sz val="11"/>
        <color theme="9" tint="-0.249977111117893"/>
        <rFont val="Calibri"/>
        <family val="2"/>
        <scheme val="minor"/>
      </rPr>
      <t/>
    </r>
  </si>
  <si>
    <r>
      <t>Des</t>
    </r>
    <r>
      <rPr>
        <b/>
        <sz val="12"/>
        <rFont val="Calibri"/>
        <family val="2"/>
        <scheme val="minor"/>
      </rPr>
      <t xml:space="preserve"> réunions d'analyse des erreurs médicamenteuses</t>
    </r>
    <r>
      <rPr>
        <sz val="12"/>
        <rFont val="Calibri"/>
        <family val="2"/>
        <scheme val="minor"/>
      </rPr>
      <t xml:space="preserve"> sont réalisées entre médecins, pharmacien et infirmiers (salariés et libéraux) intervenant dans la prise en charge du patient</t>
    </r>
    <r>
      <rPr>
        <i/>
        <sz val="11"/>
        <color theme="9" tint="-0.249977111117893"/>
        <rFont val="Calibri"/>
        <family val="2"/>
        <scheme val="minor"/>
      </rPr>
      <t/>
    </r>
  </si>
  <si>
    <r>
      <t xml:space="preserve">Les médecins, infirmiers et le pharmacien sont </t>
    </r>
    <r>
      <rPr>
        <b/>
        <sz val="12"/>
        <color theme="1"/>
        <rFont val="Calibri"/>
        <family val="2"/>
        <scheme val="minor"/>
      </rPr>
      <t>prévenus</t>
    </r>
    <r>
      <rPr>
        <sz val="12"/>
        <color theme="1"/>
        <rFont val="Calibri"/>
        <family val="2"/>
        <scheme val="minor"/>
      </rPr>
      <t xml:space="preserve"> en cas d'erreurs et destinataires des retours d'expérience suite à l'analyse des EI.</t>
    </r>
  </si>
  <si>
    <r>
      <t xml:space="preserve">Les </t>
    </r>
    <r>
      <rPr>
        <b/>
        <sz val="12"/>
        <rFont val="Calibri"/>
        <family val="2"/>
        <scheme val="minor"/>
      </rPr>
      <t>EIG médicamenteux sont signalés à l'ARS</t>
    </r>
    <r>
      <rPr>
        <sz val="12"/>
        <rFont val="Calibri"/>
        <family val="2"/>
        <scheme val="minor"/>
      </rPr>
      <t xml:space="preserve"> via le portail de signalement des événements sanitaires indésirables (https://signalement.social-sante.gouv.fr/psig_ihm_utilisateurs/index.html#/accueil)</t>
    </r>
  </si>
  <si>
    <r>
      <t xml:space="preserve">Les </t>
    </r>
    <r>
      <rPr>
        <b/>
        <sz val="12"/>
        <color indexed="8"/>
        <rFont val="Calibri"/>
        <family val="2"/>
        <scheme val="minor"/>
      </rPr>
      <t>effets indésirables</t>
    </r>
    <r>
      <rPr>
        <sz val="12"/>
        <color indexed="8"/>
        <rFont val="Calibri"/>
        <family val="2"/>
        <scheme val="minor"/>
      </rPr>
      <t xml:space="preserve"> médicamenteux sont signalés au Centre Régional de Pharmacovigilance </t>
    </r>
    <r>
      <rPr>
        <b/>
        <sz val="12"/>
        <color indexed="8"/>
        <rFont val="Calibri"/>
        <family val="2"/>
        <scheme val="minor"/>
      </rPr>
      <t>(CRPV)</t>
    </r>
    <r>
      <rPr>
        <sz val="12"/>
        <color indexed="8"/>
        <rFont val="Calibri"/>
        <family val="2"/>
        <scheme val="minor"/>
      </rPr>
      <t xml:space="preserve"> et les prescripteurs sont informés.</t>
    </r>
  </si>
  <si>
    <r>
      <t xml:space="preserve">Parmi les actions d'amélioration, la structure a priorisé la prévention des </t>
    </r>
    <r>
      <rPr>
        <b/>
        <sz val="12"/>
        <color indexed="8"/>
        <rFont val="Calibri"/>
        <family val="2"/>
        <scheme val="minor"/>
      </rPr>
      <t>"Never Events médicamenteux"</t>
    </r>
    <r>
      <rPr>
        <i/>
        <sz val="11"/>
        <color theme="9" tint="-0.249977111117893"/>
        <rFont val="Calibri"/>
        <family val="2"/>
        <scheme val="minor"/>
      </rPr>
      <t/>
    </r>
  </si>
  <si>
    <r>
      <t xml:space="preserve">L'HAD dispose d'un </t>
    </r>
    <r>
      <rPr>
        <b/>
        <sz val="12"/>
        <rFont val="Calibri"/>
        <family val="2"/>
        <scheme val="minor"/>
      </rPr>
      <t>support unique sécurisé</t>
    </r>
    <r>
      <rPr>
        <sz val="12"/>
        <rFont val="Calibri"/>
        <family val="2"/>
        <scheme val="minor"/>
      </rPr>
      <t xml:space="preserve"> par un identifiant et un mot de passe confidentiel et reservé à chaque prescripteur</t>
    </r>
    <r>
      <rPr>
        <i/>
        <sz val="11"/>
        <color theme="9" tint="-0.249977111117893"/>
        <rFont val="Calibri"/>
        <family val="2"/>
        <scheme val="minor"/>
      </rPr>
      <t/>
    </r>
  </si>
  <si>
    <r>
      <t xml:space="preserve">L'HAD met à disposition des </t>
    </r>
    <r>
      <rPr>
        <b/>
        <sz val="12"/>
        <rFont val="Calibri"/>
        <family val="2"/>
        <scheme val="minor"/>
      </rPr>
      <t>moyens</t>
    </r>
    <r>
      <rPr>
        <sz val="12"/>
        <rFont val="Calibri"/>
        <family val="2"/>
        <scheme val="minor"/>
      </rPr>
      <t xml:space="preserve"> dédiés qui permettent de </t>
    </r>
    <r>
      <rPr>
        <b/>
        <sz val="12"/>
        <rFont val="Calibri"/>
        <family val="2"/>
        <scheme val="minor"/>
      </rPr>
      <t>tracer l'administration</t>
    </r>
    <r>
      <rPr>
        <sz val="12"/>
        <rFont val="Calibri"/>
        <family val="2"/>
        <scheme val="minor"/>
      </rPr>
      <t xml:space="preserve"> des médicaments à domicile</t>
    </r>
  </si>
  <si>
    <r>
      <t xml:space="preserve">Un </t>
    </r>
    <r>
      <rPr>
        <b/>
        <sz val="12"/>
        <rFont val="Calibri"/>
        <family val="2"/>
        <scheme val="minor"/>
      </rPr>
      <t>protocole</t>
    </r>
    <r>
      <rPr>
        <sz val="12"/>
        <rFont val="Calibri"/>
        <family val="2"/>
        <scheme val="minor"/>
      </rPr>
      <t xml:space="preserve"> décrit la conduite à tenir (procédure dégradée)  en </t>
    </r>
    <r>
      <rPr>
        <b/>
        <sz val="12"/>
        <rFont val="Calibri"/>
        <family val="2"/>
        <scheme val="minor"/>
      </rPr>
      <t xml:space="preserve">cas d'impossibilité d'accéder au logiciel informatique </t>
    </r>
    <r>
      <rPr>
        <sz val="12"/>
        <rFont val="Calibri"/>
        <family val="2"/>
        <scheme val="minor"/>
      </rPr>
      <t>de soins ou de prescription (panne informatique, panne réseau...) et est connu par les professionnels</t>
    </r>
  </si>
  <si>
    <r>
      <t xml:space="preserve">Tous les </t>
    </r>
    <r>
      <rPr>
        <b/>
        <sz val="12"/>
        <color theme="1"/>
        <rFont val="Calibri"/>
        <family val="2"/>
        <scheme val="minor"/>
      </rPr>
      <t>nouveaux arrivants</t>
    </r>
    <r>
      <rPr>
        <sz val="12"/>
        <color theme="1"/>
        <rFont val="Calibri"/>
        <family val="2"/>
        <scheme val="minor"/>
      </rPr>
      <t xml:space="preserve"> ont bénéficié d'une </t>
    </r>
    <r>
      <rPr>
        <b/>
        <sz val="12"/>
        <color theme="1"/>
        <rFont val="Calibri"/>
        <family val="2"/>
        <scheme val="minor"/>
      </rPr>
      <t>formation</t>
    </r>
    <r>
      <rPr>
        <sz val="12"/>
        <color theme="1"/>
        <rFont val="Calibri"/>
        <family val="2"/>
        <scheme val="minor"/>
      </rPr>
      <t xml:space="preserve"> sur l</t>
    </r>
    <r>
      <rPr>
        <sz val="12"/>
        <rFont val="Calibri"/>
        <family val="2"/>
        <scheme val="minor"/>
      </rPr>
      <t xml:space="preserve">es modalités de la PECM de l'HAD (guide du nouvel arrivant) </t>
    </r>
    <r>
      <rPr>
        <i/>
        <sz val="11"/>
        <color theme="9" tint="-0.249977111117893"/>
        <rFont val="Calibri"/>
        <family val="2"/>
        <scheme val="minor"/>
      </rPr>
      <t/>
    </r>
  </si>
  <si>
    <r>
      <t>Une</t>
    </r>
    <r>
      <rPr>
        <b/>
        <sz val="12"/>
        <rFont val="Calibri"/>
        <family val="2"/>
        <scheme val="minor"/>
      </rPr>
      <t xml:space="preserve"> évaluation des connaissances</t>
    </r>
    <r>
      <rPr>
        <sz val="12"/>
        <rFont val="Calibri"/>
        <family val="2"/>
        <scheme val="minor"/>
      </rPr>
      <t xml:space="preserve"> lors de la formation des nouveaux arrivants en HAD est réalisée</t>
    </r>
  </si>
  <si>
    <r>
      <t xml:space="preserve">Des </t>
    </r>
    <r>
      <rPr>
        <b/>
        <sz val="12"/>
        <rFont val="Calibri"/>
        <family val="2"/>
        <scheme val="minor"/>
      </rPr>
      <t>formations</t>
    </r>
    <r>
      <rPr>
        <sz val="12"/>
        <rFont val="Calibri"/>
        <family val="2"/>
        <scheme val="minor"/>
      </rPr>
      <t xml:space="preserve"> avec une réactualisation régulière des connaissances sont proposées aux  professionnels sur la prise en charge médicamenteuse</t>
    </r>
    <r>
      <rPr>
        <i/>
        <sz val="11"/>
        <color theme="9" tint="-0.249977111117893"/>
        <rFont val="Calibri"/>
        <family val="2"/>
        <scheme val="minor"/>
      </rPr>
      <t/>
    </r>
  </si>
  <si>
    <r>
      <t xml:space="preserve">L'HAD a organisé la </t>
    </r>
    <r>
      <rPr>
        <b/>
        <sz val="12"/>
        <color theme="1"/>
        <rFont val="Calibri"/>
        <family val="2"/>
        <scheme val="minor"/>
      </rPr>
      <t>formation</t>
    </r>
    <r>
      <rPr>
        <sz val="12"/>
        <color theme="1"/>
        <rFont val="Calibri"/>
        <family val="2"/>
        <scheme val="minor"/>
      </rPr>
      <t xml:space="preserve"> et la sensibilisation des professionnels à la</t>
    </r>
    <r>
      <rPr>
        <b/>
        <sz val="12"/>
        <color theme="1"/>
        <rFont val="Calibri"/>
        <family val="2"/>
        <scheme val="minor"/>
      </rPr>
      <t xml:space="preserve"> manipulation des cytotoxiques</t>
    </r>
    <r>
      <rPr>
        <sz val="12"/>
        <color theme="1"/>
        <rFont val="Calibri"/>
        <family val="2"/>
        <scheme val="minor"/>
      </rPr>
      <t xml:space="preserve"> injectables et per os</t>
    </r>
  </si>
  <si>
    <r>
      <t xml:space="preserve">L'HAD a organisé la </t>
    </r>
    <r>
      <rPr>
        <b/>
        <sz val="12"/>
        <color theme="1"/>
        <rFont val="Calibri"/>
        <family val="2"/>
        <scheme val="minor"/>
      </rPr>
      <t>formation</t>
    </r>
    <r>
      <rPr>
        <sz val="12"/>
        <color theme="1"/>
        <rFont val="Calibri"/>
        <family val="2"/>
        <scheme val="minor"/>
      </rPr>
      <t xml:space="preserve"> des professionnels à l'utilisation des </t>
    </r>
    <r>
      <rPr>
        <b/>
        <sz val="12"/>
        <color theme="1"/>
        <rFont val="Calibri"/>
        <family val="2"/>
        <scheme val="minor"/>
      </rPr>
      <t>PCA</t>
    </r>
  </si>
  <si>
    <r>
      <t xml:space="preserve">L'HAD a organisé la </t>
    </r>
    <r>
      <rPr>
        <b/>
        <sz val="12"/>
        <color theme="1"/>
        <rFont val="Calibri"/>
        <family val="2"/>
        <scheme val="minor"/>
      </rPr>
      <t>formation</t>
    </r>
    <r>
      <rPr>
        <sz val="12"/>
        <color theme="1"/>
        <rFont val="Calibri"/>
        <family val="2"/>
        <scheme val="minor"/>
      </rPr>
      <t xml:space="preserve"> et la sensibilisation des professionnels à l'utilisation du </t>
    </r>
    <r>
      <rPr>
        <b/>
        <sz val="12"/>
        <color theme="1"/>
        <rFont val="Calibri"/>
        <family val="2"/>
        <scheme val="minor"/>
      </rPr>
      <t>MEOPA</t>
    </r>
  </si>
  <si>
    <r>
      <t>Les</t>
    </r>
    <r>
      <rPr>
        <b/>
        <sz val="12"/>
        <rFont val="Calibri"/>
        <family val="2"/>
        <scheme val="minor"/>
      </rPr>
      <t xml:space="preserve"> critères d'admission à la HAD</t>
    </r>
    <r>
      <rPr>
        <sz val="12"/>
        <rFont val="Calibri"/>
        <family val="2"/>
        <scheme val="minor"/>
      </rPr>
      <t xml:space="preserve"> sont définis, inscrits dans un protocole et connus des professionnels de l'HAD</t>
    </r>
  </si>
  <si>
    <r>
      <t xml:space="preserve">Le médecin coordonnateur évalue la </t>
    </r>
    <r>
      <rPr>
        <b/>
        <sz val="12"/>
        <color theme="1"/>
        <rFont val="Calibri"/>
        <family val="2"/>
        <scheme val="minor"/>
      </rPr>
      <t>pertinence de la prescription d'HAD</t>
    </r>
  </si>
  <si>
    <r>
      <t xml:space="preserve">Le </t>
    </r>
    <r>
      <rPr>
        <b/>
        <sz val="12"/>
        <rFont val="Calibri"/>
        <family val="2"/>
        <scheme val="minor"/>
      </rPr>
      <t xml:space="preserve">médecin traitant </t>
    </r>
    <r>
      <rPr>
        <sz val="12"/>
        <rFont val="Calibri"/>
        <family val="2"/>
        <scheme val="minor"/>
      </rPr>
      <t xml:space="preserve">est contacté pour information et </t>
    </r>
    <r>
      <rPr>
        <b/>
        <sz val="12"/>
        <rFont val="Calibri"/>
        <family val="2"/>
        <scheme val="minor"/>
      </rPr>
      <t>accord</t>
    </r>
    <r>
      <rPr>
        <sz val="12"/>
        <rFont val="Calibri"/>
        <family val="2"/>
        <scheme val="minor"/>
      </rPr>
      <t xml:space="preserve"> de la prise en charge de son patient en HAD</t>
    </r>
  </si>
  <si>
    <r>
      <t xml:space="preserve">Le dossier du patient (ou autre support institutionnel) permet de recueillir </t>
    </r>
    <r>
      <rPr>
        <b/>
        <sz val="12"/>
        <color indexed="8"/>
        <rFont val="Calibri"/>
        <family val="2"/>
        <scheme val="minor"/>
      </rPr>
      <t>l'identité des professionnels en charge du patient (ville et hôpital)</t>
    </r>
  </si>
  <si>
    <r>
      <t xml:space="preserve">Le médecin coordonnateur demande un </t>
    </r>
    <r>
      <rPr>
        <b/>
        <sz val="12"/>
        <rFont val="Calibri"/>
        <family val="2"/>
        <scheme val="minor"/>
      </rPr>
      <t>bilan des médicaments</t>
    </r>
    <r>
      <rPr>
        <sz val="12"/>
        <rFont val="Calibri"/>
        <family val="2"/>
        <scheme val="minor"/>
      </rPr>
      <t xml:space="preserve"> du patient à son admission en HAD (ou une conciliation médicamenteuse est présente)</t>
    </r>
  </si>
  <si>
    <r>
      <t xml:space="preserve">Les capacités de </t>
    </r>
    <r>
      <rPr>
        <b/>
        <sz val="12"/>
        <rFont val="Calibri"/>
        <family val="2"/>
        <scheme val="minor"/>
      </rPr>
      <t>déglutition</t>
    </r>
    <r>
      <rPr>
        <sz val="12"/>
        <rFont val="Calibri"/>
        <family val="2"/>
        <scheme val="minor"/>
      </rPr>
      <t xml:space="preserve"> du patient sont </t>
    </r>
    <r>
      <rPr>
        <b/>
        <sz val="12"/>
        <rFont val="Calibri"/>
        <family val="2"/>
        <scheme val="minor"/>
      </rPr>
      <t>déterminées</t>
    </r>
    <r>
      <rPr>
        <sz val="12"/>
        <rFont val="Calibri"/>
        <family val="2"/>
        <scheme val="minor"/>
      </rPr>
      <t xml:space="preserve"> à l'entrée, indiquées dans le dossier, </t>
    </r>
    <r>
      <rPr>
        <b/>
        <sz val="12"/>
        <rFont val="Calibri"/>
        <family val="2"/>
        <scheme val="minor"/>
      </rPr>
      <t>réévaluées</t>
    </r>
    <r>
      <rPr>
        <sz val="12"/>
        <rFont val="Calibri"/>
        <family val="2"/>
        <scheme val="minor"/>
      </rPr>
      <t xml:space="preserve"> régulièrement et sont prises en compte pour la prescription des traitements</t>
    </r>
  </si>
  <si>
    <r>
      <t xml:space="preserve">Une évaluation de la </t>
    </r>
    <r>
      <rPr>
        <b/>
        <sz val="12"/>
        <rFont val="Calibri"/>
        <family val="2"/>
        <scheme val="minor"/>
      </rPr>
      <t>douleur</t>
    </r>
    <r>
      <rPr>
        <sz val="12"/>
        <rFont val="Calibri"/>
        <family val="2"/>
        <scheme val="minor"/>
      </rPr>
      <t xml:space="preserve"> est réalisée à l'entrée pour les patients le nécessitant et </t>
    </r>
    <r>
      <rPr>
        <b/>
        <sz val="12"/>
        <rFont val="Calibri"/>
        <family val="2"/>
        <scheme val="minor"/>
      </rPr>
      <t>réévaluée</t>
    </r>
    <r>
      <rPr>
        <sz val="12"/>
        <rFont val="Calibri"/>
        <family val="2"/>
        <scheme val="minor"/>
      </rPr>
      <t xml:space="preserve"> selon une échelle validée et identique à chaque passage</t>
    </r>
  </si>
  <si>
    <r>
      <t xml:space="preserve">La </t>
    </r>
    <r>
      <rPr>
        <b/>
        <sz val="12"/>
        <rFont val="Calibri"/>
        <family val="2"/>
        <scheme val="minor"/>
      </rPr>
      <t>taille, le poids et la fonction rénale</t>
    </r>
    <r>
      <rPr>
        <sz val="12"/>
        <rFont val="Calibri"/>
        <family val="2"/>
        <scheme val="minor"/>
      </rPr>
      <t xml:space="preserve"> du patient sont tracés dans le dossier et réévalués régulièrement </t>
    </r>
  </si>
  <si>
    <r>
      <t>Il existe une organisation pour</t>
    </r>
    <r>
      <rPr>
        <b/>
        <sz val="12"/>
        <color indexed="8"/>
        <rFont val="Calibri"/>
        <family val="2"/>
        <scheme val="minor"/>
      </rPr>
      <t xml:space="preserve"> informer le patient/l'aidant sur le bon usage des médicament</t>
    </r>
    <r>
      <rPr>
        <sz val="12"/>
        <color indexed="8"/>
        <rFont val="Calibri"/>
        <family val="2"/>
        <scheme val="minor"/>
      </rPr>
      <t xml:space="preserve"> dans les situations le nécessitant (à l'entrée, lors de modifications de traitements, à la sortie etc...) 
</t>
    </r>
  </si>
  <si>
    <r>
      <rPr>
        <b/>
        <sz val="12"/>
        <color indexed="8"/>
        <rFont val="Calibri"/>
        <family val="2"/>
        <scheme val="minor"/>
      </rPr>
      <t>L'éligibilité de la prise en charge des patients atteints de cancers en HAD</t>
    </r>
    <r>
      <rPr>
        <sz val="12"/>
        <color indexed="8"/>
        <rFont val="Calibri"/>
        <family val="2"/>
        <scheme val="minor"/>
      </rPr>
      <t xml:space="preserve"> a été déterminée après administration d'une 1ère cure en HDJ et validation du thésaurus régional des chimiothérapies injectables selon la faisabilité du protocole en HAD</t>
    </r>
  </si>
  <si>
    <r>
      <t xml:space="preserve">La vérification de la présence de </t>
    </r>
    <r>
      <rPr>
        <b/>
        <sz val="12"/>
        <rFont val="Calibri"/>
        <family val="2"/>
        <scheme val="minor"/>
      </rPr>
      <t>toutes les ordonnances pour l'initiation du traitement</t>
    </r>
    <r>
      <rPr>
        <sz val="12"/>
        <rFont val="Calibri"/>
        <family val="2"/>
        <scheme val="minor"/>
      </rPr>
      <t xml:space="preserve"> au domicile du patient est effectuée </t>
    </r>
  </si>
  <si>
    <r>
      <t xml:space="preserve">Les </t>
    </r>
    <r>
      <rPr>
        <b/>
        <sz val="12"/>
        <rFont val="Calibri"/>
        <family val="2"/>
        <scheme val="minor"/>
      </rPr>
      <t xml:space="preserve">médicaments et dispositifs médicaux nécessaires </t>
    </r>
    <r>
      <rPr>
        <sz val="12"/>
        <rFont val="Calibri"/>
        <family val="2"/>
        <scheme val="minor"/>
      </rPr>
      <t xml:space="preserve">à la prise en charge en HAD sont transmis à la pharmacie en amont de la prise en charge </t>
    </r>
  </si>
  <si>
    <r>
      <t xml:space="preserve">Les </t>
    </r>
    <r>
      <rPr>
        <b/>
        <sz val="12"/>
        <rFont val="Calibri"/>
        <family val="2"/>
        <scheme val="minor"/>
      </rPr>
      <t>outils d'aide à la prescription</t>
    </r>
    <r>
      <rPr>
        <sz val="12"/>
        <rFont val="Calibri"/>
        <family val="2"/>
        <scheme val="minor"/>
      </rPr>
      <t xml:space="preserve"> pour l'HAD sont actualisés, validés et mis à disposition du </t>
    </r>
    <r>
      <rPr>
        <b/>
        <sz val="12"/>
        <rFont val="Calibri"/>
        <family val="2"/>
        <scheme val="minor"/>
      </rPr>
      <t>médecin traitant</t>
    </r>
    <r>
      <rPr>
        <sz val="12"/>
        <rFont val="Calibri"/>
        <family val="2"/>
        <scheme val="minor"/>
      </rPr>
      <t xml:space="preserve"> par l'HAD
</t>
    </r>
  </si>
  <si>
    <r>
      <t xml:space="preserve">Les prescriptions sont réalisées sur un </t>
    </r>
    <r>
      <rPr>
        <b/>
        <sz val="12"/>
        <rFont val="Calibri"/>
        <family val="2"/>
        <scheme val="minor"/>
      </rPr>
      <t>support unique de prescription/administration</t>
    </r>
  </si>
  <si>
    <r>
      <rPr>
        <b/>
        <sz val="12"/>
        <rFont val="Calibri"/>
        <family val="2"/>
        <scheme val="minor"/>
      </rPr>
      <t xml:space="preserve">Le médecin traitant et le médecin coordonnateur se sont organisés pour prescrire et centraliser les ordonnances du patient </t>
    </r>
    <r>
      <rPr>
        <sz val="12"/>
        <rFont val="Calibri"/>
        <family val="2"/>
        <scheme val="minor"/>
      </rPr>
      <t xml:space="preserve">
</t>
    </r>
    <r>
      <rPr>
        <i/>
        <sz val="11"/>
        <color theme="9" tint="-0.249977111117893"/>
        <rFont val="Calibri"/>
        <family val="2"/>
        <scheme val="minor"/>
      </rPr>
      <t/>
    </r>
  </si>
  <si>
    <r>
      <t xml:space="preserve">Les </t>
    </r>
    <r>
      <rPr>
        <b/>
        <sz val="12"/>
        <rFont val="Calibri"/>
        <family val="2"/>
        <scheme val="minor"/>
      </rPr>
      <t>prescriptions</t>
    </r>
    <r>
      <rPr>
        <sz val="12"/>
        <rFont val="Calibri"/>
        <family val="2"/>
        <scheme val="minor"/>
      </rPr>
      <t xml:space="preserve"> sont intégralement </t>
    </r>
    <r>
      <rPr>
        <b/>
        <sz val="12"/>
        <rFont val="Calibri"/>
        <family val="2"/>
        <scheme val="minor"/>
      </rPr>
      <t>conformes</t>
    </r>
    <r>
      <rPr>
        <sz val="12"/>
        <rFont val="Calibri"/>
        <family val="2"/>
        <scheme val="minor"/>
      </rPr>
      <t xml:space="preserve"> aux bonnes pratiques </t>
    </r>
  </si>
  <si>
    <r>
      <t xml:space="preserve">Les prescriptions de </t>
    </r>
    <r>
      <rPr>
        <b/>
        <sz val="12"/>
        <color theme="1"/>
        <rFont val="Calibri"/>
        <family val="2"/>
        <scheme val="minor"/>
      </rPr>
      <t>stupéfiants</t>
    </r>
    <r>
      <rPr>
        <sz val="12"/>
        <color theme="1"/>
        <rFont val="Calibri"/>
        <family val="2"/>
        <scheme val="minor"/>
      </rPr>
      <t xml:space="preserve"> sont adaptées à l'intensité de la douleur évaluée et </t>
    </r>
    <r>
      <rPr>
        <b/>
        <sz val="12"/>
        <color theme="1"/>
        <rFont val="Calibri"/>
        <family val="2"/>
        <scheme val="minor"/>
      </rPr>
      <t>tracée</t>
    </r>
    <r>
      <rPr>
        <sz val="12"/>
        <color theme="1"/>
        <rFont val="Calibri"/>
        <family val="2"/>
        <scheme val="minor"/>
      </rPr>
      <t xml:space="preserve"> dans le dossier</t>
    </r>
  </si>
  <si>
    <r>
      <t xml:space="preserve">Les </t>
    </r>
    <r>
      <rPr>
        <b/>
        <sz val="12"/>
        <color theme="1"/>
        <rFont val="Calibri"/>
        <family val="2"/>
        <scheme val="minor"/>
      </rPr>
      <t>prescriptions conditionnelles de stupéfiants</t>
    </r>
    <r>
      <rPr>
        <sz val="12"/>
        <color theme="1"/>
        <rFont val="Calibri"/>
        <family val="2"/>
        <scheme val="minor"/>
      </rPr>
      <t xml:space="preserve"> font l'objet d'un protocole d'administration nominatif détaillant les modalités de prise</t>
    </r>
    <r>
      <rPr>
        <strike/>
        <sz val="12"/>
        <color rgb="FFFF0000"/>
        <rFont val="Calibri"/>
        <family val="2"/>
        <scheme val="minor"/>
      </rPr>
      <t/>
    </r>
  </si>
  <si>
    <r>
      <t xml:space="preserve">Toute prescripition d'un traitement </t>
    </r>
    <r>
      <rPr>
        <b/>
        <sz val="12"/>
        <color theme="1"/>
        <rFont val="Calibri"/>
        <family val="2"/>
        <scheme val="minor"/>
      </rPr>
      <t>antibiotique</t>
    </r>
    <r>
      <rPr>
        <sz val="12"/>
        <color theme="1"/>
        <rFont val="Calibri"/>
        <family val="2"/>
        <scheme val="minor"/>
      </rPr>
      <t xml:space="preserve"> répond à une justification et est </t>
    </r>
    <r>
      <rPr>
        <b/>
        <sz val="12"/>
        <color theme="1"/>
        <rFont val="Calibri"/>
        <family val="2"/>
        <scheme val="minor"/>
      </rPr>
      <t>réévaluée</t>
    </r>
    <r>
      <rPr>
        <sz val="12"/>
        <color theme="1"/>
        <rFont val="Calibri"/>
        <family val="2"/>
        <scheme val="minor"/>
      </rPr>
      <t xml:space="preserve"> entre 48h et 72h selon la clinique et l'antibiogramme</t>
    </r>
  </si>
  <si>
    <r>
      <rPr>
        <b/>
        <sz val="12"/>
        <rFont val="Calibri"/>
        <family val="2"/>
        <scheme val="minor"/>
      </rPr>
      <t>Toute modification de traitement</t>
    </r>
    <r>
      <rPr>
        <sz val="12"/>
        <rFont val="Calibri"/>
        <family val="2"/>
        <scheme val="minor"/>
      </rPr>
      <t xml:space="preserve"> est relayée sur le support unique de prescription / administration</t>
    </r>
  </si>
  <si>
    <r>
      <t xml:space="preserve">Dans le cadre d'une prise en charge des patients atteints de </t>
    </r>
    <r>
      <rPr>
        <b/>
        <sz val="12"/>
        <rFont val="Calibri"/>
        <family val="2"/>
        <scheme val="minor"/>
      </rPr>
      <t>cancer,</t>
    </r>
    <r>
      <rPr>
        <sz val="12"/>
        <rFont val="Calibri"/>
        <family val="2"/>
        <scheme val="minor"/>
      </rPr>
      <t xml:space="preserve"> le dossier du patient comprend le</t>
    </r>
    <r>
      <rPr>
        <b/>
        <sz val="12"/>
        <rFont val="Calibri"/>
        <family val="2"/>
        <scheme val="minor"/>
      </rPr>
      <t xml:space="preserve"> protocole de chimiothérapie, le planning des cycles, les ordonnances, la lettre de consentement et le plan personnalisé de soin</t>
    </r>
  </si>
  <si>
    <r>
      <t xml:space="preserve">Une </t>
    </r>
    <r>
      <rPr>
        <b/>
        <sz val="12"/>
        <rFont val="Calibri"/>
        <family val="2"/>
        <scheme val="minor"/>
      </rPr>
      <t>consultation médicale et un bilan biologique</t>
    </r>
    <r>
      <rPr>
        <sz val="12"/>
        <rFont val="Calibri"/>
        <family val="2"/>
        <scheme val="minor"/>
      </rPr>
      <t xml:space="preserve"> sont effectués la veille ou le jour de chaque nouvelle administration de chimiothérapie anti-cancéreuse (feu vert médical)</t>
    </r>
  </si>
  <si>
    <r>
      <t>La prescription médicale de la PCA est réalisée sur un</t>
    </r>
    <r>
      <rPr>
        <b/>
        <sz val="12"/>
        <color theme="1"/>
        <rFont val="Calibri"/>
        <family val="2"/>
        <scheme val="minor"/>
      </rPr>
      <t xml:space="preserve"> support/modèle de prescription "type"</t>
    </r>
  </si>
  <si>
    <r>
      <t xml:space="preserve">La prescription médicale comporte la </t>
    </r>
    <r>
      <rPr>
        <b/>
        <sz val="12"/>
        <color theme="1"/>
        <rFont val="Calibri"/>
        <family val="2"/>
        <scheme val="minor"/>
      </rPr>
      <t>surveillance</t>
    </r>
    <r>
      <rPr>
        <sz val="12"/>
        <color theme="1"/>
        <rFont val="Calibri"/>
        <family val="2"/>
        <scheme val="minor"/>
      </rPr>
      <t xml:space="preserve"> des paramètres du patient (effets secondaires, surdosage)</t>
    </r>
  </si>
  <si>
    <r>
      <t xml:space="preserve">Une </t>
    </r>
    <r>
      <rPr>
        <b/>
        <sz val="12"/>
        <color theme="1"/>
        <rFont val="Calibri"/>
        <family val="2"/>
        <scheme val="minor"/>
      </rPr>
      <t>réévaluation</t>
    </r>
    <r>
      <rPr>
        <sz val="12"/>
        <color theme="1"/>
        <rFont val="Calibri"/>
        <family val="2"/>
        <scheme val="minor"/>
      </rPr>
      <t xml:space="preserve"> et adaptation régulière de la prescription de la PCA est effectuée selon les suivis de consommation à domicile, les effets indésirables, l'évaluation de la douleur</t>
    </r>
  </si>
  <si>
    <r>
      <t xml:space="preserve">Les soins avec utilisation du MEOPA sont prescrits et limités aux </t>
    </r>
    <r>
      <rPr>
        <b/>
        <sz val="12"/>
        <color theme="1"/>
        <rFont val="Calibri"/>
        <family val="2"/>
        <scheme val="minor"/>
      </rPr>
      <t>indications</t>
    </r>
    <r>
      <rPr>
        <sz val="12"/>
        <color theme="1"/>
        <rFont val="Calibri"/>
        <family val="2"/>
        <scheme val="minor"/>
      </rPr>
      <t xml:space="preserve"> pertinentes </t>
    </r>
  </si>
  <si>
    <r>
      <t xml:space="preserve">Une </t>
    </r>
    <r>
      <rPr>
        <b/>
        <sz val="12"/>
        <rFont val="Calibri"/>
        <family val="2"/>
        <scheme val="minor"/>
      </rPr>
      <t>convention</t>
    </r>
    <r>
      <rPr>
        <sz val="12"/>
        <rFont val="Calibri"/>
        <family val="2"/>
        <scheme val="minor"/>
      </rPr>
      <t xml:space="preserve"> entre la structure HAD et la pharmacie d'officine et/ou l'établissement réalisant la sous traitance  a été signée pour la dispensation et la préparation des médicaments (y compris les cytotoxiques)</t>
    </r>
  </si>
  <si>
    <r>
      <t xml:space="preserve">Le pharmacien dispose des </t>
    </r>
    <r>
      <rPr>
        <b/>
        <sz val="12"/>
        <color indexed="8"/>
        <rFont val="Calibri"/>
        <family val="2"/>
        <scheme val="minor"/>
      </rPr>
      <t>coordonnées</t>
    </r>
    <r>
      <rPr>
        <sz val="12"/>
        <color indexed="8"/>
        <rFont val="Calibri"/>
        <family val="2"/>
        <scheme val="minor"/>
      </rPr>
      <t xml:space="preserve"> des professionnels de l'HAD  </t>
    </r>
  </si>
  <si>
    <r>
      <t>Les modalités de</t>
    </r>
    <r>
      <rPr>
        <b/>
        <sz val="12"/>
        <rFont val="Calibri"/>
        <family val="2"/>
        <scheme val="minor"/>
      </rPr>
      <t xml:space="preserve"> communication pharmacie-soignants </t>
    </r>
    <r>
      <rPr>
        <sz val="12"/>
        <rFont val="Calibri"/>
        <family val="2"/>
        <scheme val="minor"/>
      </rPr>
      <t xml:space="preserve">sont précisés et sont utilisées et les échanges sont </t>
    </r>
    <r>
      <rPr>
        <b/>
        <sz val="12"/>
        <rFont val="Calibri"/>
        <family val="2"/>
        <scheme val="minor"/>
      </rPr>
      <t>tracés</t>
    </r>
  </si>
  <si>
    <r>
      <t xml:space="preserve">La </t>
    </r>
    <r>
      <rPr>
        <b/>
        <sz val="12"/>
        <color indexed="8"/>
        <rFont val="Calibri"/>
        <family val="2"/>
        <scheme val="minor"/>
      </rPr>
      <t xml:space="preserve">conciliation médicamenteuse </t>
    </r>
    <r>
      <rPr>
        <sz val="12"/>
        <color indexed="8"/>
        <rFont val="Calibri"/>
        <family val="2"/>
        <scheme val="minor"/>
      </rPr>
      <t>est mise en œuvre pour les situations les plus à risque</t>
    </r>
  </si>
  <si>
    <r>
      <rPr>
        <b/>
        <sz val="12"/>
        <color indexed="8"/>
        <rFont val="Calibri"/>
        <family val="2"/>
        <scheme val="minor"/>
      </rPr>
      <t>L'analyse pharmaceutique</t>
    </r>
    <r>
      <rPr>
        <sz val="12"/>
        <color indexed="8"/>
        <rFont val="Calibri"/>
        <family val="2"/>
        <scheme val="minor"/>
      </rPr>
      <t xml:space="preserve"> est organisée et pertinente et intègre les informations du dossier pharmaceutique s'il existe </t>
    </r>
  </si>
  <si>
    <r>
      <t xml:space="preserve">Le traitement du patient est délivré nominativement par la pharmacie (officine ou PUI) et </t>
    </r>
    <r>
      <rPr>
        <b/>
        <sz val="12"/>
        <color indexed="8"/>
        <rFont val="Calibri"/>
        <family val="2"/>
        <scheme val="minor"/>
      </rPr>
      <t xml:space="preserve">transporté dans des contenants nominatifs et fermés
</t>
    </r>
  </si>
  <si>
    <r>
      <t xml:space="preserve">Un </t>
    </r>
    <r>
      <rPr>
        <b/>
        <sz val="12"/>
        <color theme="1"/>
        <rFont val="Calibri"/>
        <family val="2"/>
        <scheme val="minor"/>
      </rPr>
      <t xml:space="preserve">contrôle des doses </t>
    </r>
    <r>
      <rPr>
        <sz val="12"/>
        <color theme="1"/>
        <rFont val="Calibri"/>
        <family val="2"/>
        <scheme val="minor"/>
      </rPr>
      <t>est effectué au moment de la dispensation d'une prescription de PCA</t>
    </r>
  </si>
  <si>
    <r>
      <t xml:space="preserve">Les </t>
    </r>
    <r>
      <rPr>
        <b/>
        <sz val="12"/>
        <color indexed="8"/>
        <rFont val="Calibri"/>
        <family val="2"/>
        <scheme val="minor"/>
      </rPr>
      <t>retours</t>
    </r>
    <r>
      <rPr>
        <sz val="12"/>
        <color indexed="8"/>
        <rFont val="Calibri"/>
        <family val="2"/>
        <scheme val="minor"/>
      </rPr>
      <t xml:space="preserve"> de médicaments de l'HAD sont sécurisés et gérés (y compris la destruction des stupéfiants) et sont distincts des retours suite à retrait de lot</t>
    </r>
  </si>
  <si>
    <r>
      <t>Les</t>
    </r>
    <r>
      <rPr>
        <b/>
        <sz val="12"/>
        <color indexed="8"/>
        <rFont val="Calibri"/>
        <family val="2"/>
        <scheme val="minor"/>
      </rPr>
      <t xml:space="preserve"> retraits de lot</t>
    </r>
    <r>
      <rPr>
        <sz val="12"/>
        <color indexed="8"/>
        <rFont val="Calibri"/>
        <family val="2"/>
        <scheme val="minor"/>
      </rPr>
      <t xml:space="preserve"> sont mis en œuvre dès publication par l'ANSM (et/ou fournisseurs) et les actions mises en œuvre dans le cadre de ces retraits sont tracées</t>
    </r>
  </si>
  <si>
    <r>
      <t>Il existe une</t>
    </r>
    <r>
      <rPr>
        <b/>
        <sz val="12"/>
        <color indexed="8"/>
        <rFont val="Calibri"/>
        <family val="2"/>
        <scheme val="minor"/>
      </rPr>
      <t xml:space="preserve"> permanence pharmaceutique</t>
    </r>
    <r>
      <rPr>
        <sz val="12"/>
        <color indexed="8"/>
        <rFont val="Calibri"/>
        <family val="2"/>
        <scheme val="minor"/>
      </rPr>
      <t xml:space="preserve"> (modalités d'accès aux médicaments) pendant la fermeture de la pharmacie</t>
    </r>
  </si>
  <si>
    <r>
      <t xml:space="preserve">La préparation des médicaments (injectables ou écrasables) est réalisée de manière </t>
    </r>
    <r>
      <rPr>
        <b/>
        <sz val="12"/>
        <color indexed="8"/>
        <rFont val="Calibri"/>
        <family val="2"/>
        <scheme val="minor"/>
      </rPr>
      <t>extemporanée,</t>
    </r>
    <r>
      <rPr>
        <sz val="12"/>
        <color indexed="8"/>
        <rFont val="Calibri"/>
        <family val="2"/>
        <scheme val="minor"/>
      </rPr>
      <t xml:space="preserve"> le plus près possible de l'administration des médicaments (hors anti-cancéreux)</t>
    </r>
  </si>
  <si>
    <r>
      <t>Les</t>
    </r>
    <r>
      <rPr>
        <b/>
        <sz val="12"/>
        <color theme="1"/>
        <rFont val="Calibri"/>
        <family val="2"/>
        <scheme val="minor"/>
      </rPr>
      <t xml:space="preserve"> règles d'hygiène</t>
    </r>
    <r>
      <rPr>
        <sz val="12"/>
        <color theme="1"/>
        <rFont val="Calibri"/>
        <family val="2"/>
        <scheme val="minor"/>
      </rPr>
      <t xml:space="preserve"> pour la préparation des médicaments injectables sont décrites et respectées</t>
    </r>
  </si>
  <si>
    <r>
      <rPr>
        <b/>
        <sz val="12"/>
        <color indexed="8"/>
        <rFont val="Calibri"/>
        <family val="2"/>
        <scheme val="minor"/>
      </rPr>
      <t>L'étiquetage</t>
    </r>
    <r>
      <rPr>
        <sz val="12"/>
        <color indexed="8"/>
        <rFont val="Calibri"/>
        <family val="2"/>
        <scheme val="minor"/>
      </rPr>
      <t xml:space="preserve"> des injectables (poches de perfusion ou seringues) comporte tous les éléments de conformité </t>
    </r>
  </si>
  <si>
    <r>
      <t xml:space="preserve">Les </t>
    </r>
    <r>
      <rPr>
        <b/>
        <sz val="12"/>
        <color indexed="8"/>
        <rFont val="Calibri"/>
        <family val="2"/>
        <scheme val="minor"/>
      </rPr>
      <t>piluliers</t>
    </r>
    <r>
      <rPr>
        <sz val="12"/>
        <color indexed="8"/>
        <rFont val="Calibri"/>
        <family val="2"/>
        <scheme val="minor"/>
      </rPr>
      <t xml:space="preserve"> ou moyens de distribution sont</t>
    </r>
    <r>
      <rPr>
        <b/>
        <sz val="12"/>
        <color indexed="8"/>
        <rFont val="Calibri"/>
        <family val="2"/>
        <scheme val="minor"/>
      </rPr>
      <t xml:space="preserve"> identifiés par patient</t>
    </r>
  </si>
  <si>
    <r>
      <t xml:space="preserve">Des </t>
    </r>
    <r>
      <rPr>
        <b/>
        <sz val="12"/>
        <color indexed="8"/>
        <rFont val="Calibri"/>
        <family val="2"/>
        <scheme val="minor"/>
      </rPr>
      <t>outils adaptés</t>
    </r>
    <r>
      <rPr>
        <sz val="12"/>
        <color indexed="8"/>
        <rFont val="Calibri"/>
        <family val="2"/>
        <scheme val="minor"/>
      </rPr>
      <t xml:space="preserve"> permettant d'écraser les médicaments sont utilisés et sont nettoyés après chaque utilisation</t>
    </r>
  </si>
  <si>
    <r>
      <t>En cas de prescription de</t>
    </r>
    <r>
      <rPr>
        <b/>
        <sz val="12"/>
        <color indexed="8"/>
        <rFont val="Calibri"/>
        <family val="2"/>
        <scheme val="minor"/>
      </rPr>
      <t xml:space="preserve"> médicaments écrasables</t>
    </r>
    <r>
      <rPr>
        <sz val="12"/>
        <color indexed="8"/>
        <rFont val="Calibri"/>
        <family val="2"/>
        <scheme val="minor"/>
      </rPr>
      <t>, la possibilité d'écraser le médicament est connue ou vérifiée avant administration</t>
    </r>
  </si>
  <si>
    <r>
      <t xml:space="preserve">Le </t>
    </r>
    <r>
      <rPr>
        <b/>
        <sz val="12"/>
        <color theme="1"/>
        <rFont val="Calibri"/>
        <family val="2"/>
        <scheme val="minor"/>
      </rPr>
      <t>matériel</t>
    </r>
    <r>
      <rPr>
        <sz val="12"/>
        <color theme="1"/>
        <rFont val="Calibri"/>
        <family val="2"/>
        <scheme val="minor"/>
      </rPr>
      <t xml:space="preserve"> nécessaire pour la </t>
    </r>
    <r>
      <rPr>
        <b/>
        <sz val="12"/>
        <color theme="1"/>
        <rFont val="Calibri"/>
        <family val="2"/>
        <scheme val="minor"/>
      </rPr>
      <t>manipulation</t>
    </r>
    <r>
      <rPr>
        <sz val="12"/>
        <color theme="1"/>
        <rFont val="Calibri"/>
        <family val="2"/>
        <scheme val="minor"/>
      </rPr>
      <t xml:space="preserve"> et l'injection de chimiothérapies </t>
    </r>
    <r>
      <rPr>
        <b/>
        <sz val="12"/>
        <color theme="1"/>
        <rFont val="Calibri"/>
        <family val="2"/>
        <scheme val="minor"/>
      </rPr>
      <t xml:space="preserve">anti-cancéreuses </t>
    </r>
    <r>
      <rPr>
        <sz val="12"/>
        <color theme="1"/>
        <rFont val="Calibri"/>
        <family val="2"/>
        <scheme val="minor"/>
      </rPr>
      <t xml:space="preserve">(injectables et per os) est mis à disposition </t>
    </r>
  </si>
  <si>
    <r>
      <t xml:space="preserve">Un </t>
    </r>
    <r>
      <rPr>
        <b/>
        <sz val="12"/>
        <color theme="1"/>
        <rFont val="Calibri"/>
        <family val="2"/>
        <scheme val="minor"/>
      </rPr>
      <t xml:space="preserve">double contrôle de calcul des doses </t>
    </r>
    <r>
      <rPr>
        <sz val="12"/>
        <color theme="1"/>
        <rFont val="Calibri"/>
        <family val="2"/>
        <scheme val="minor"/>
      </rPr>
      <t xml:space="preserve">est effectué au moment de la </t>
    </r>
    <r>
      <rPr>
        <b/>
        <sz val="12"/>
        <color theme="1"/>
        <rFont val="Calibri"/>
        <family val="2"/>
        <scheme val="minor"/>
      </rPr>
      <t>préparation</t>
    </r>
    <r>
      <rPr>
        <sz val="12"/>
        <color theme="1"/>
        <rFont val="Calibri"/>
        <family val="2"/>
        <scheme val="minor"/>
      </rPr>
      <t xml:space="preserve"> de la PCA </t>
    </r>
  </si>
  <si>
    <r>
      <t xml:space="preserve">La </t>
    </r>
    <r>
      <rPr>
        <b/>
        <sz val="12"/>
        <color indexed="8"/>
        <rFont val="Calibri"/>
        <family val="2"/>
        <scheme val="minor"/>
      </rPr>
      <t>concordance entre le produit, le patient et la prescription</t>
    </r>
    <r>
      <rPr>
        <sz val="12"/>
        <color indexed="8"/>
        <rFont val="Calibri"/>
        <family val="2"/>
        <scheme val="minor"/>
      </rPr>
      <t xml:space="preserve"> est systématiquement réalisée avant administration</t>
    </r>
  </si>
  <si>
    <r>
      <t xml:space="preserve">Dans le cas où le patient/l'aidant participe à sa prise en charge médicamenteuse, les </t>
    </r>
    <r>
      <rPr>
        <b/>
        <sz val="12"/>
        <rFont val="Calibri"/>
        <family val="2"/>
        <scheme val="minor"/>
      </rPr>
      <t>consignes</t>
    </r>
    <r>
      <rPr>
        <sz val="12"/>
        <rFont val="Calibri"/>
        <family val="2"/>
        <scheme val="minor"/>
      </rPr>
      <t xml:space="preserve"> particulières de prises sont rappelées </t>
    </r>
  </si>
  <si>
    <r>
      <t xml:space="preserve">Les médicaments </t>
    </r>
    <r>
      <rPr>
        <b/>
        <sz val="12"/>
        <rFont val="Calibri"/>
        <family val="2"/>
        <scheme val="minor"/>
      </rPr>
      <t xml:space="preserve">per os </t>
    </r>
    <r>
      <rPr>
        <sz val="12"/>
        <rFont val="Calibri"/>
        <family val="2"/>
        <scheme val="minor"/>
      </rPr>
      <t xml:space="preserve">restent </t>
    </r>
    <r>
      <rPr>
        <b/>
        <sz val="12"/>
        <rFont val="Calibri"/>
        <family val="2"/>
        <scheme val="minor"/>
      </rPr>
      <t>identifiables jusqu’au moment de leur administration</t>
    </r>
    <r>
      <rPr>
        <sz val="12"/>
        <rFont val="Calibri"/>
        <family val="2"/>
        <scheme val="minor"/>
      </rPr>
      <t xml:space="preserve"> y compris la date de péremption </t>
    </r>
  </si>
  <si>
    <r>
      <t xml:space="preserve">Les médicaments </t>
    </r>
    <r>
      <rPr>
        <b/>
        <sz val="12"/>
        <rFont val="Calibri"/>
        <family val="2"/>
        <scheme val="minor"/>
      </rPr>
      <t>injectables</t>
    </r>
    <r>
      <rPr>
        <sz val="12"/>
        <rFont val="Calibri"/>
        <family val="2"/>
        <scheme val="minor"/>
      </rPr>
      <t xml:space="preserve"> restent</t>
    </r>
    <r>
      <rPr>
        <b/>
        <sz val="12"/>
        <rFont val="Calibri"/>
        <family val="2"/>
        <scheme val="minor"/>
      </rPr>
      <t xml:space="preserve"> identifiables jusqu’au moment de leur administration</t>
    </r>
    <r>
      <rPr>
        <sz val="12"/>
        <rFont val="Calibri"/>
        <family val="2"/>
        <scheme val="minor"/>
      </rPr>
      <t xml:space="preserve"> y compris la date de péremption </t>
    </r>
  </si>
  <si>
    <r>
      <t xml:space="preserve">La </t>
    </r>
    <r>
      <rPr>
        <b/>
        <sz val="12"/>
        <rFont val="Calibri"/>
        <family val="2"/>
        <scheme val="minor"/>
      </rPr>
      <t>date d'ouverture et/ou la date limite d'utilisation</t>
    </r>
    <r>
      <rPr>
        <sz val="12"/>
        <rFont val="Calibri"/>
        <family val="2"/>
        <scheme val="minor"/>
      </rPr>
      <t xml:space="preserve"> des médicaments multidoses est  inscrite sur le flacon</t>
    </r>
  </si>
  <si>
    <r>
      <t xml:space="preserve">La </t>
    </r>
    <r>
      <rPr>
        <b/>
        <sz val="12"/>
        <rFont val="Calibri"/>
        <family val="2"/>
        <scheme val="minor"/>
      </rPr>
      <t>personne qui administre</t>
    </r>
    <r>
      <rPr>
        <sz val="12"/>
        <rFont val="Calibri"/>
        <family val="2"/>
        <scheme val="minor"/>
      </rPr>
      <t xml:space="preserve"> les médicaments est </t>
    </r>
    <r>
      <rPr>
        <b/>
        <sz val="12"/>
        <rFont val="Calibri"/>
        <family val="2"/>
        <scheme val="minor"/>
      </rPr>
      <t>identifiée</t>
    </r>
  </si>
  <si>
    <r>
      <rPr>
        <b/>
        <sz val="12"/>
        <rFont val="Calibri"/>
        <family val="2"/>
        <scheme val="minor"/>
      </rPr>
      <t>L'administration</t>
    </r>
    <r>
      <rPr>
        <sz val="12"/>
        <rFont val="Calibri"/>
        <family val="2"/>
        <scheme val="minor"/>
      </rPr>
      <t xml:space="preserve"> des médicaments est </t>
    </r>
    <r>
      <rPr>
        <b/>
        <sz val="12"/>
        <rFont val="Calibri"/>
        <family val="2"/>
        <scheme val="minor"/>
      </rPr>
      <t xml:space="preserve">tracée en temps réel </t>
    </r>
    <r>
      <rPr>
        <sz val="12"/>
        <rFont val="Calibri"/>
        <family val="2"/>
        <scheme val="minor"/>
      </rPr>
      <t>et pour chaque  molécule sur un support unique au regard de la prescription (hors patient autonome)</t>
    </r>
  </si>
  <si>
    <r>
      <t xml:space="preserve">La </t>
    </r>
    <r>
      <rPr>
        <b/>
        <sz val="12"/>
        <color indexed="8"/>
        <rFont val="Calibri"/>
        <family val="2"/>
        <scheme val="minor"/>
      </rPr>
      <t xml:space="preserve">non administration et le motif </t>
    </r>
    <r>
      <rPr>
        <sz val="12"/>
        <color indexed="8"/>
        <rFont val="Calibri"/>
        <family val="2"/>
        <scheme val="minor"/>
      </rPr>
      <t xml:space="preserve">sont </t>
    </r>
    <r>
      <rPr>
        <b/>
        <sz val="12"/>
        <color indexed="8"/>
        <rFont val="Calibri"/>
        <family val="2"/>
        <scheme val="minor"/>
      </rPr>
      <t>tracés</t>
    </r>
    <r>
      <rPr>
        <sz val="12"/>
        <color indexed="8"/>
        <rFont val="Calibri"/>
        <family val="2"/>
        <scheme val="minor"/>
      </rPr>
      <t xml:space="preserve"> par le professionnel en charge de l'administration des médicaments </t>
    </r>
  </si>
  <si>
    <r>
      <t xml:space="preserve">Dans le cas où le patient/l'aidant participe à sa prise en charge médicamenteuse, </t>
    </r>
    <r>
      <rPr>
        <b/>
        <sz val="12"/>
        <color indexed="8"/>
        <rFont val="Calibri"/>
        <family val="2"/>
        <scheme val="minor"/>
      </rPr>
      <t>la prise effective du médicament par le patient est vérifiée et tracée</t>
    </r>
  </si>
  <si>
    <r>
      <t xml:space="preserve">Les </t>
    </r>
    <r>
      <rPr>
        <b/>
        <sz val="12"/>
        <color theme="1"/>
        <rFont val="Calibri"/>
        <family val="2"/>
        <scheme val="minor"/>
      </rPr>
      <t>actes d'aide à la prise de médicaments</t>
    </r>
    <r>
      <rPr>
        <sz val="12"/>
        <color theme="1"/>
        <rFont val="Calibri"/>
        <family val="2"/>
        <scheme val="minor"/>
      </rPr>
      <t xml:space="preserve"> non injectables sont réalisés en collaboration avec un aide soignant sous la responsabilité des IDE</t>
    </r>
  </si>
  <si>
    <r>
      <t xml:space="preserve">En cas de prescription de stupéfiants, une </t>
    </r>
    <r>
      <rPr>
        <b/>
        <sz val="12"/>
        <color theme="1"/>
        <rFont val="Calibri"/>
        <family val="2"/>
        <scheme val="minor"/>
      </rPr>
      <t>réévaluation</t>
    </r>
    <r>
      <rPr>
        <sz val="12"/>
        <color theme="1"/>
        <rFont val="Calibri"/>
        <family val="2"/>
        <scheme val="minor"/>
      </rPr>
      <t xml:space="preserve"> de l'efficacité est effectuée et tracée selon une </t>
    </r>
    <r>
      <rPr>
        <b/>
        <sz val="12"/>
        <color theme="1"/>
        <rFont val="Calibri"/>
        <family val="2"/>
        <scheme val="minor"/>
      </rPr>
      <t>échelle d'évaluation de la douleur adaptée et identique</t>
    </r>
  </si>
  <si>
    <r>
      <t xml:space="preserve">La </t>
    </r>
    <r>
      <rPr>
        <b/>
        <sz val="12"/>
        <color theme="1"/>
        <rFont val="Calibri"/>
        <family val="2"/>
        <scheme val="minor"/>
      </rPr>
      <t xml:space="preserve">prise et la non prise des interdoses </t>
    </r>
    <r>
      <rPr>
        <sz val="12"/>
        <color theme="1"/>
        <rFont val="Calibri"/>
        <family val="2"/>
        <scheme val="minor"/>
      </rPr>
      <t xml:space="preserve">sont </t>
    </r>
    <r>
      <rPr>
        <b/>
        <sz val="12"/>
        <color theme="1"/>
        <rFont val="Calibri"/>
        <family val="2"/>
        <scheme val="minor"/>
      </rPr>
      <t>tracées</t>
    </r>
    <r>
      <rPr>
        <sz val="12"/>
        <color theme="1"/>
        <rFont val="Calibri"/>
        <family val="2"/>
        <scheme val="minor"/>
      </rPr>
      <t xml:space="preserve"> dans le dossier dans le cadre de la prescription de stupéfiants</t>
    </r>
  </si>
  <si>
    <r>
      <t>Les</t>
    </r>
    <r>
      <rPr>
        <b/>
        <sz val="12"/>
        <color theme="1"/>
        <rFont val="Calibri"/>
        <family val="2"/>
        <scheme val="minor"/>
      </rPr>
      <t xml:space="preserve"> effets indésirables </t>
    </r>
    <r>
      <rPr>
        <sz val="12"/>
        <color theme="1"/>
        <rFont val="Calibri"/>
        <family val="2"/>
        <scheme val="minor"/>
      </rPr>
      <t xml:space="preserve">courants sont recherchés et </t>
    </r>
    <r>
      <rPr>
        <b/>
        <sz val="12"/>
        <color theme="1"/>
        <rFont val="Calibri"/>
        <family val="2"/>
        <scheme val="minor"/>
      </rPr>
      <t>tracés</t>
    </r>
    <r>
      <rPr>
        <sz val="12"/>
        <color theme="1"/>
        <rFont val="Calibri"/>
        <family val="2"/>
        <scheme val="minor"/>
      </rPr>
      <t xml:space="preserve"> dans le dossier lors de la prise de stupéfiants</t>
    </r>
  </si>
  <si>
    <r>
      <t>La présence du</t>
    </r>
    <r>
      <rPr>
        <b/>
        <sz val="12"/>
        <rFont val="Calibri"/>
        <family val="2"/>
        <scheme val="minor"/>
      </rPr>
      <t xml:space="preserve"> feu vert médical </t>
    </r>
    <r>
      <rPr>
        <sz val="12"/>
        <rFont val="Calibri"/>
        <family val="2"/>
        <scheme val="minor"/>
      </rPr>
      <t>(par le médecin coordonateur) et de la capacité du patient à recevoir son traitement est vérifiée avant toute administration de chimiothérapie anti-cancéreuse injectable</t>
    </r>
  </si>
  <si>
    <r>
      <t xml:space="preserve">En cas de prise de chimiothérapie anti-cancéreuse, les </t>
    </r>
    <r>
      <rPr>
        <b/>
        <sz val="12"/>
        <rFont val="Calibri"/>
        <family val="2"/>
        <scheme val="minor"/>
      </rPr>
      <t>effets indésirables</t>
    </r>
    <r>
      <rPr>
        <sz val="12"/>
        <rFont val="Calibri"/>
        <family val="2"/>
        <scheme val="minor"/>
      </rPr>
      <t xml:space="preserve"> sont recherchés et tracés</t>
    </r>
  </si>
  <si>
    <r>
      <t xml:space="preserve">Après administration de chimiothérapie anti-cancéreuse, la </t>
    </r>
    <r>
      <rPr>
        <b/>
        <sz val="12"/>
        <rFont val="Calibri"/>
        <family val="2"/>
        <scheme val="minor"/>
      </rPr>
      <t xml:space="preserve">fiche de confirmation de l'administration </t>
    </r>
    <r>
      <rPr>
        <sz val="12"/>
        <rFont val="Calibri"/>
        <family val="2"/>
        <scheme val="minor"/>
      </rPr>
      <t>de la chimiothérapie est remplie</t>
    </r>
  </si>
  <si>
    <r>
      <t xml:space="preserve">Le montage de la PCA comporte une </t>
    </r>
    <r>
      <rPr>
        <b/>
        <sz val="12"/>
        <color theme="1"/>
        <rFont val="Calibri"/>
        <family val="2"/>
        <scheme val="minor"/>
      </rPr>
      <t>valve anti-retour</t>
    </r>
    <r>
      <rPr>
        <sz val="12"/>
        <color theme="1"/>
        <rFont val="Calibri"/>
        <family val="2"/>
        <scheme val="minor"/>
      </rPr>
      <t xml:space="preserve"> en amont de toute perfusion supplémentaire</t>
    </r>
  </si>
  <si>
    <r>
      <t xml:space="preserve">Les </t>
    </r>
    <r>
      <rPr>
        <b/>
        <sz val="12"/>
        <color theme="1"/>
        <rFont val="Calibri"/>
        <family val="2"/>
        <scheme val="minor"/>
      </rPr>
      <t xml:space="preserve">paramètres de surveillance des PCA </t>
    </r>
    <r>
      <rPr>
        <sz val="12"/>
        <color theme="1"/>
        <rFont val="Calibri"/>
        <family val="2"/>
        <scheme val="minor"/>
      </rPr>
      <t>sont relevés à chaque visite et tracés dans le dossier</t>
    </r>
  </si>
  <si>
    <r>
      <t xml:space="preserve">Une </t>
    </r>
    <r>
      <rPr>
        <b/>
        <sz val="12"/>
        <rFont val="Calibri"/>
        <family val="2"/>
        <scheme val="minor"/>
      </rPr>
      <t xml:space="preserve">surveillance continue </t>
    </r>
    <r>
      <rPr>
        <sz val="12"/>
        <rFont val="Calibri"/>
        <family val="2"/>
        <scheme val="minor"/>
      </rPr>
      <t xml:space="preserve">du patient est réalisée systématiquement lors de l'administration de MEOPA et tracée dans le dossier </t>
    </r>
  </si>
  <si>
    <r>
      <t xml:space="preserve">L'administration du MEOPA a lieu </t>
    </r>
    <r>
      <rPr>
        <b/>
        <sz val="12"/>
        <rFont val="Calibri"/>
        <family val="2"/>
        <scheme val="minor"/>
      </rPr>
      <t>en présence d'un médecin</t>
    </r>
    <r>
      <rPr>
        <sz val="12"/>
        <rFont val="Calibri"/>
        <family val="2"/>
        <scheme val="minor"/>
      </rPr>
      <t xml:space="preserve"> (ou le médecin peut intervenir à tout moment)</t>
    </r>
  </si>
  <si>
    <r>
      <t xml:space="preserve">Les éléments de </t>
    </r>
    <r>
      <rPr>
        <b/>
        <sz val="12"/>
        <color theme="1"/>
        <rFont val="Calibri"/>
        <family val="2"/>
        <scheme val="minor"/>
      </rPr>
      <t>vérification préalables à l'administration</t>
    </r>
    <r>
      <rPr>
        <sz val="12"/>
        <color theme="1"/>
        <rFont val="Calibri"/>
        <family val="2"/>
        <scheme val="minor"/>
      </rPr>
      <t xml:space="preserve"> du MEOPA sont pris en compte </t>
    </r>
  </si>
  <si>
    <r>
      <t xml:space="preserve">Après utilisation, un </t>
    </r>
    <r>
      <rPr>
        <b/>
        <sz val="12"/>
        <color theme="1"/>
        <rFont val="Calibri"/>
        <family val="2"/>
        <scheme val="minor"/>
      </rPr>
      <t>scellé</t>
    </r>
    <r>
      <rPr>
        <sz val="12"/>
        <color theme="1"/>
        <rFont val="Calibri"/>
        <family val="2"/>
        <scheme val="minor"/>
      </rPr>
      <t xml:space="preserve"> est posé sur la bouteille afin d'éviter une utilisation frauduleuse entre deux soins</t>
    </r>
  </si>
  <si>
    <r>
      <rPr>
        <b/>
        <sz val="12"/>
        <color theme="1"/>
        <rFont val="Calibri"/>
        <family val="2"/>
        <scheme val="minor"/>
      </rPr>
      <t>L'administration</t>
    </r>
    <r>
      <rPr>
        <sz val="12"/>
        <color theme="1"/>
        <rFont val="Calibri"/>
        <family val="2"/>
        <scheme val="minor"/>
      </rPr>
      <t xml:space="preserve"> du MEOPA et l'évaluation de la douleur du patient sont </t>
    </r>
    <r>
      <rPr>
        <b/>
        <sz val="12"/>
        <color theme="1"/>
        <rFont val="Calibri"/>
        <family val="2"/>
        <scheme val="minor"/>
      </rPr>
      <t>tracées</t>
    </r>
    <r>
      <rPr>
        <sz val="12"/>
        <color theme="1"/>
        <rFont val="Calibri"/>
        <family val="2"/>
        <scheme val="minor"/>
      </rPr>
      <t xml:space="preserve"> sur un support dédié</t>
    </r>
  </si>
  <si>
    <r>
      <t xml:space="preserve">Les règles et les précautions relatives à l'élimination des </t>
    </r>
    <r>
      <rPr>
        <b/>
        <sz val="12"/>
        <color theme="1"/>
        <rFont val="Calibri"/>
        <family val="2"/>
        <scheme val="minor"/>
      </rPr>
      <t>DASRI</t>
    </r>
    <r>
      <rPr>
        <sz val="12"/>
        <color theme="1"/>
        <rFont val="Calibri"/>
        <family val="2"/>
        <scheme val="minor"/>
      </rPr>
      <t xml:space="preserve"> sont connues et effectuées de manière conforme au domicile</t>
    </r>
  </si>
  <si>
    <r>
      <t xml:space="preserve">Le </t>
    </r>
    <r>
      <rPr>
        <b/>
        <sz val="12"/>
        <color theme="1"/>
        <rFont val="Calibri"/>
        <family val="2"/>
        <scheme val="minor"/>
      </rPr>
      <t>retour</t>
    </r>
    <r>
      <rPr>
        <sz val="12"/>
        <color theme="1"/>
        <rFont val="Calibri"/>
        <family val="2"/>
        <scheme val="minor"/>
      </rPr>
      <t xml:space="preserve"> et l'élimination des </t>
    </r>
    <r>
      <rPr>
        <b/>
        <sz val="12"/>
        <color theme="1"/>
        <rFont val="Calibri"/>
        <family val="2"/>
        <scheme val="minor"/>
      </rPr>
      <t>médicaments non utilisés</t>
    </r>
    <r>
      <rPr>
        <sz val="12"/>
        <color theme="1"/>
        <rFont val="Calibri"/>
        <family val="2"/>
        <scheme val="minor"/>
      </rPr>
      <t xml:space="preserve"> par le patient à la pharmacie sont organisés et effectifs</t>
    </r>
  </si>
  <si>
    <r>
      <t xml:space="preserve">Des règles particulières pour le retour et </t>
    </r>
    <r>
      <rPr>
        <b/>
        <sz val="12"/>
        <color theme="1"/>
        <rFont val="Calibri"/>
        <family val="2"/>
        <scheme val="minor"/>
      </rPr>
      <t>l'élimination des stupéfiants</t>
    </r>
    <r>
      <rPr>
        <sz val="12"/>
        <color theme="1"/>
        <rFont val="Calibri"/>
        <family val="2"/>
        <scheme val="minor"/>
      </rPr>
      <t xml:space="preserve"> sont définies</t>
    </r>
  </si>
  <si>
    <r>
      <t>Des règles particulières</t>
    </r>
    <r>
      <rPr>
        <sz val="12"/>
        <color theme="5" tint="-0.249977111117893"/>
        <rFont val="Calibri"/>
        <family val="2"/>
        <scheme val="minor"/>
      </rPr>
      <t xml:space="preserve"> </t>
    </r>
    <r>
      <rPr>
        <sz val="12"/>
        <color theme="1"/>
        <rFont val="Calibri"/>
        <family val="2"/>
        <scheme val="minor"/>
      </rPr>
      <t xml:space="preserve">pour le retour et </t>
    </r>
    <r>
      <rPr>
        <b/>
        <sz val="12"/>
        <color theme="1"/>
        <rFont val="Calibri"/>
        <family val="2"/>
        <scheme val="minor"/>
      </rPr>
      <t xml:space="preserve">l'élimination des anti-cancéreux </t>
    </r>
    <r>
      <rPr>
        <sz val="12"/>
        <color theme="1"/>
        <rFont val="Calibri"/>
        <family val="2"/>
        <scheme val="minor"/>
      </rPr>
      <t>sont définies</t>
    </r>
  </si>
  <si>
    <r>
      <t xml:space="preserve">Il existe une </t>
    </r>
    <r>
      <rPr>
        <b/>
        <sz val="12"/>
        <rFont val="Calibri"/>
        <family val="2"/>
        <scheme val="minor"/>
      </rPr>
      <t>dotation</t>
    </r>
    <r>
      <rPr>
        <sz val="12"/>
        <rFont val="Calibri"/>
        <family val="2"/>
        <scheme val="minor"/>
      </rPr>
      <t xml:space="preserve"> en médicaments permettant de répondre aux besoins des patients pris en charge dans la structure,  définie par le médecin coordonnateur et</t>
    </r>
    <r>
      <rPr>
        <b/>
        <sz val="12"/>
        <rFont val="Calibri"/>
        <family val="2"/>
        <scheme val="minor"/>
      </rPr>
      <t xml:space="preserve"> révisée au moins une fois par an</t>
    </r>
  </si>
  <si>
    <r>
      <t xml:space="preserve">Les </t>
    </r>
    <r>
      <rPr>
        <b/>
        <sz val="12"/>
        <color theme="1"/>
        <rFont val="Calibri"/>
        <family val="2"/>
        <scheme val="minor"/>
      </rPr>
      <t>modalités d'approvisionnement</t>
    </r>
    <r>
      <rPr>
        <sz val="12"/>
        <color theme="1"/>
        <rFont val="Calibri"/>
        <family val="2"/>
        <scheme val="minor"/>
      </rPr>
      <t xml:space="preserve"> sont définies notamment pour parer à tout besoin </t>
    </r>
    <r>
      <rPr>
        <b/>
        <sz val="12"/>
        <color theme="1"/>
        <rFont val="Calibri"/>
        <family val="2"/>
        <scheme val="minor"/>
      </rPr>
      <t>urgent</t>
    </r>
    <r>
      <rPr>
        <sz val="12"/>
        <color theme="1"/>
        <rFont val="Calibri"/>
        <family val="2"/>
        <scheme val="minor"/>
      </rPr>
      <t xml:space="preserve"> de produits de santé pendant les heures d'ouverture de l'HAD et les soirs, week-ends et jours fériés</t>
    </r>
  </si>
  <si>
    <r>
      <rPr>
        <b/>
        <sz val="12"/>
        <color theme="1"/>
        <rFont val="Calibri"/>
        <family val="2"/>
        <scheme val="minor"/>
      </rPr>
      <t>L'accès</t>
    </r>
    <r>
      <rPr>
        <sz val="12"/>
        <color theme="1"/>
        <rFont val="Calibri"/>
        <family val="2"/>
        <scheme val="minor"/>
      </rPr>
      <t xml:space="preserve"> à la dotation en médicaments est </t>
    </r>
    <r>
      <rPr>
        <b/>
        <sz val="12"/>
        <color theme="1"/>
        <rFont val="Calibri"/>
        <family val="2"/>
        <scheme val="minor"/>
      </rPr>
      <t>sécurisé</t>
    </r>
  </si>
  <si>
    <r>
      <t xml:space="preserve">Les </t>
    </r>
    <r>
      <rPr>
        <b/>
        <sz val="12"/>
        <color theme="1"/>
        <rFont val="Calibri"/>
        <family val="2"/>
        <scheme val="minor"/>
      </rPr>
      <t>prélèvements</t>
    </r>
    <r>
      <rPr>
        <sz val="12"/>
        <color theme="1"/>
        <rFont val="Calibri"/>
        <family val="2"/>
        <scheme val="minor"/>
      </rPr>
      <t xml:space="preserve"> dans la dotation en médicaments sont </t>
    </r>
    <r>
      <rPr>
        <b/>
        <sz val="12"/>
        <color theme="1"/>
        <rFont val="Calibri"/>
        <family val="2"/>
        <scheme val="minor"/>
      </rPr>
      <t>nominatifs</t>
    </r>
    <r>
      <rPr>
        <sz val="12"/>
        <color theme="1"/>
        <rFont val="Calibri"/>
        <family val="2"/>
        <scheme val="minor"/>
      </rPr>
      <t xml:space="preserve"> et tracés </t>
    </r>
  </si>
  <si>
    <r>
      <t xml:space="preserve">Les </t>
    </r>
    <r>
      <rPr>
        <b/>
        <sz val="12"/>
        <color indexed="8"/>
        <rFont val="Calibri"/>
        <family val="2"/>
        <scheme val="minor"/>
      </rPr>
      <t>contrôles</t>
    </r>
    <r>
      <rPr>
        <sz val="12"/>
        <color indexed="8"/>
        <rFont val="Calibri"/>
        <family val="2"/>
        <scheme val="minor"/>
      </rPr>
      <t xml:space="preserve"> des dotations sont réalisés, dont les périmés</t>
    </r>
  </si>
  <si>
    <r>
      <t xml:space="preserve">L'HAD dispose d'une liste ou d'un moyen de </t>
    </r>
    <r>
      <rPr>
        <b/>
        <sz val="12"/>
        <color theme="1"/>
        <rFont val="Calibri"/>
        <family val="2"/>
        <scheme val="minor"/>
      </rPr>
      <t>repérage des médicaments thermosensibles</t>
    </r>
  </si>
  <si>
    <r>
      <t xml:space="preserve">Un système et une organisation permettent de </t>
    </r>
    <r>
      <rPr>
        <b/>
        <sz val="12"/>
        <color theme="1"/>
        <rFont val="Calibri"/>
        <family val="2"/>
        <scheme val="minor"/>
      </rPr>
      <t>contrôler et tracer la température</t>
    </r>
    <r>
      <rPr>
        <sz val="12"/>
        <color theme="1"/>
        <rFont val="Calibri"/>
        <family val="2"/>
        <scheme val="minor"/>
      </rPr>
      <t xml:space="preserve"> du réfrigérateur</t>
    </r>
  </si>
  <si>
    <r>
      <t xml:space="preserve">Les modalités de </t>
    </r>
    <r>
      <rPr>
        <b/>
        <sz val="12"/>
        <color theme="1"/>
        <rFont val="Calibri"/>
        <family val="2"/>
        <scheme val="minor"/>
      </rPr>
      <t>transports</t>
    </r>
    <r>
      <rPr>
        <sz val="12"/>
        <color theme="1"/>
        <rFont val="Calibri"/>
        <family val="2"/>
        <scheme val="minor"/>
      </rPr>
      <t xml:space="preserve"> sont respectées selon les précautions particulières des médicaments transportés </t>
    </r>
  </si>
  <si>
    <r>
      <t xml:space="preserve">Les </t>
    </r>
    <r>
      <rPr>
        <b/>
        <sz val="12"/>
        <color theme="1"/>
        <rFont val="Calibri"/>
        <family val="2"/>
        <scheme val="minor"/>
      </rPr>
      <t>précautions</t>
    </r>
    <r>
      <rPr>
        <sz val="12"/>
        <color theme="1"/>
        <rFont val="Calibri"/>
        <family val="2"/>
        <scheme val="minor"/>
      </rPr>
      <t xml:space="preserve"> particulières concernant le </t>
    </r>
    <r>
      <rPr>
        <b/>
        <sz val="12"/>
        <color theme="1"/>
        <rFont val="Calibri"/>
        <family val="2"/>
        <scheme val="minor"/>
      </rPr>
      <t>transport</t>
    </r>
    <r>
      <rPr>
        <sz val="12"/>
        <color theme="1"/>
        <rFont val="Calibri"/>
        <family val="2"/>
        <scheme val="minor"/>
      </rPr>
      <t xml:space="preserve"> sont respectées </t>
    </r>
  </si>
  <si>
    <r>
      <t xml:space="preserve">Un dispositif pour le </t>
    </r>
    <r>
      <rPr>
        <b/>
        <sz val="12"/>
        <color indexed="8"/>
        <rFont val="Calibri"/>
        <family val="2"/>
        <scheme val="minor"/>
      </rPr>
      <t>stockage</t>
    </r>
    <r>
      <rPr>
        <sz val="12"/>
        <color indexed="8"/>
        <rFont val="Calibri"/>
        <family val="2"/>
        <scheme val="minor"/>
      </rPr>
      <t xml:space="preserve"> des médicaments est </t>
    </r>
    <r>
      <rPr>
        <b/>
        <sz val="12"/>
        <color indexed="8"/>
        <rFont val="Calibri"/>
        <family val="2"/>
        <scheme val="minor"/>
      </rPr>
      <t>identifié au domicile</t>
    </r>
    <r>
      <rPr>
        <sz val="12"/>
        <color indexed="8"/>
        <rFont val="Calibri"/>
        <family val="2"/>
        <scheme val="minor"/>
      </rPr>
      <t xml:space="preserve"> du patient</t>
    </r>
  </si>
  <si>
    <r>
      <t xml:space="preserve">Les </t>
    </r>
    <r>
      <rPr>
        <b/>
        <sz val="12"/>
        <color indexed="8"/>
        <rFont val="Calibri"/>
        <family val="2"/>
        <scheme val="minor"/>
      </rPr>
      <t xml:space="preserve">médicaments </t>
    </r>
    <r>
      <rPr>
        <sz val="12"/>
        <color indexed="8"/>
        <rFont val="Calibri"/>
        <family val="2"/>
        <scheme val="minor"/>
      </rPr>
      <t xml:space="preserve">présents au domicile du </t>
    </r>
    <r>
      <rPr>
        <b/>
        <sz val="12"/>
        <color indexed="8"/>
        <rFont val="Calibri"/>
        <family val="2"/>
        <scheme val="minor"/>
      </rPr>
      <t>patient</t>
    </r>
    <r>
      <rPr>
        <sz val="12"/>
        <color indexed="8"/>
        <rFont val="Calibri"/>
        <family val="2"/>
        <scheme val="minor"/>
      </rPr>
      <t xml:space="preserve"> et ceux de son </t>
    </r>
    <r>
      <rPr>
        <b/>
        <sz val="12"/>
        <color indexed="8"/>
        <rFont val="Calibri"/>
        <family val="2"/>
        <scheme val="minor"/>
      </rPr>
      <t>entourage</t>
    </r>
    <r>
      <rPr>
        <sz val="12"/>
        <color indexed="8"/>
        <rFont val="Calibri"/>
        <family val="2"/>
        <scheme val="minor"/>
      </rPr>
      <t xml:space="preserve"> sont </t>
    </r>
    <r>
      <rPr>
        <b/>
        <sz val="12"/>
        <color indexed="8"/>
        <rFont val="Calibri"/>
        <family val="2"/>
        <scheme val="minor"/>
      </rPr>
      <t>isolés</t>
    </r>
  </si>
  <si>
    <r>
      <t xml:space="preserve">Les médicaments </t>
    </r>
    <r>
      <rPr>
        <b/>
        <sz val="12"/>
        <color indexed="8"/>
        <rFont val="Calibri"/>
        <family val="2"/>
        <scheme val="minor"/>
      </rPr>
      <t>thermosensibles</t>
    </r>
    <r>
      <rPr>
        <sz val="12"/>
        <color indexed="8"/>
        <rFont val="Calibri"/>
        <family val="2"/>
        <scheme val="minor"/>
      </rPr>
      <t xml:space="preserve"> sont </t>
    </r>
    <r>
      <rPr>
        <b/>
        <sz val="12"/>
        <color indexed="8"/>
        <rFont val="Calibri"/>
        <family val="2"/>
        <scheme val="minor"/>
      </rPr>
      <t>isolés</t>
    </r>
    <r>
      <rPr>
        <sz val="12"/>
        <color indexed="8"/>
        <rFont val="Calibri"/>
        <family val="2"/>
        <scheme val="minor"/>
      </rPr>
      <t xml:space="preserve"> des autres produits non médicamenteux dans le réfrigérateur</t>
    </r>
  </si>
  <si>
    <r>
      <t xml:space="preserve">Les conditions de </t>
    </r>
    <r>
      <rPr>
        <b/>
        <sz val="12"/>
        <color indexed="8"/>
        <rFont val="Calibri"/>
        <family val="2"/>
        <scheme val="minor"/>
      </rPr>
      <t>détention et de stockage des stupéfiants au domicile</t>
    </r>
    <r>
      <rPr>
        <sz val="12"/>
        <color indexed="8"/>
        <rFont val="Calibri"/>
        <family val="2"/>
        <scheme val="minor"/>
      </rPr>
      <t xml:space="preserve"> sont adaptées à la réglementation en vigueur avec une traçabilité des entrées et des sorties strictes</t>
    </r>
  </si>
  <si>
    <r>
      <t xml:space="preserve">Les conditions de </t>
    </r>
    <r>
      <rPr>
        <b/>
        <sz val="12"/>
        <color indexed="8"/>
        <rFont val="Calibri"/>
        <family val="2"/>
        <scheme val="minor"/>
      </rPr>
      <t>détention et de stockage à domicile du MEOPA</t>
    </r>
    <r>
      <rPr>
        <sz val="12"/>
        <color indexed="8"/>
        <rFont val="Calibri"/>
        <family val="2"/>
        <scheme val="minor"/>
      </rPr>
      <t xml:space="preserve"> sont adaptées aux précautions de conservation</t>
    </r>
  </si>
  <si>
    <r>
      <rPr>
        <b/>
        <sz val="12"/>
        <color indexed="8"/>
        <rFont val="Calibri"/>
        <family val="2"/>
        <scheme val="minor"/>
      </rPr>
      <t>Aucune recopie, rature ou ajout manuscrit</t>
    </r>
    <r>
      <rPr>
        <sz val="12"/>
        <color indexed="8"/>
        <rFont val="Calibri"/>
        <family val="2"/>
        <scheme val="minor"/>
      </rPr>
      <t xml:space="preserve"> sur une prescription n’est retrouvée ni dans le dossier du patient ni hors du dossier patient </t>
    </r>
  </si>
  <si>
    <r>
      <t xml:space="preserve">La liste des </t>
    </r>
    <r>
      <rPr>
        <b/>
        <sz val="12"/>
        <rFont val="Calibri"/>
        <family val="2"/>
        <scheme val="minor"/>
      </rPr>
      <t>médicaments,</t>
    </r>
    <r>
      <rPr>
        <sz val="12"/>
        <rFont val="Calibri"/>
        <family val="2"/>
        <scheme val="minor"/>
      </rPr>
      <t xml:space="preserve"> </t>
    </r>
    <r>
      <rPr>
        <b/>
        <sz val="12"/>
        <rFont val="Calibri"/>
        <family val="2"/>
        <scheme val="minor"/>
      </rPr>
      <t xml:space="preserve">patients et situations à risque </t>
    </r>
    <r>
      <rPr>
        <sz val="12"/>
        <rFont val="Calibri"/>
        <family val="2"/>
        <scheme val="minor"/>
      </rPr>
      <t xml:space="preserve">sont </t>
    </r>
    <r>
      <rPr>
        <b/>
        <sz val="12"/>
        <rFont val="Calibri"/>
        <family val="2"/>
        <scheme val="minor"/>
      </rPr>
      <t>connues</t>
    </r>
    <r>
      <rPr>
        <sz val="12"/>
        <rFont val="Calibri"/>
        <family val="2"/>
        <scheme val="minor"/>
      </rPr>
      <t xml:space="preserve"> des professionnels </t>
    </r>
  </si>
  <si>
    <r>
      <t xml:space="preserve">Les </t>
    </r>
    <r>
      <rPr>
        <b/>
        <sz val="12"/>
        <color indexed="8"/>
        <rFont val="Calibri"/>
        <family val="2"/>
        <scheme val="minor"/>
      </rPr>
      <t>documents qualité</t>
    </r>
    <r>
      <rPr>
        <sz val="12"/>
        <color indexed="8"/>
        <rFont val="Calibri"/>
        <family val="2"/>
        <scheme val="minor"/>
      </rPr>
      <t xml:space="preserve"> ou les modalités de mise à disposition sont </t>
    </r>
    <r>
      <rPr>
        <b/>
        <sz val="12"/>
        <color indexed="8"/>
        <rFont val="Calibri"/>
        <family val="2"/>
        <scheme val="minor"/>
      </rPr>
      <t>connus</t>
    </r>
    <r>
      <rPr>
        <sz val="12"/>
        <color indexed="8"/>
        <rFont val="Calibri"/>
        <family val="2"/>
        <scheme val="minor"/>
      </rPr>
      <t xml:space="preserve"> des professionnels </t>
    </r>
  </si>
  <si>
    <t xml:space="preserve">Entretien et constat
*Les professionnels savent ù rechercher les documents qualité et toute nouvelle procédure est diffusée
*Règles de prescription, de préparation, d'administration, CAT en cas de panne, liste des médicaments écrasables, tout autre document qualité etc… </t>
  </si>
  <si>
    <r>
      <t xml:space="preserve">La </t>
    </r>
    <r>
      <rPr>
        <b/>
        <sz val="12"/>
        <color indexed="8"/>
        <rFont val="Calibri"/>
        <family val="2"/>
        <scheme val="minor"/>
      </rPr>
      <t xml:space="preserve">gestion du traitement personnel </t>
    </r>
    <r>
      <rPr>
        <sz val="12"/>
        <color indexed="8"/>
        <rFont val="Calibri"/>
        <family val="2"/>
        <scheme val="minor"/>
      </rPr>
      <t>du patient est organisée selon une procédure</t>
    </r>
  </si>
  <si>
    <r>
      <t>Les professionnels disposent d'une</t>
    </r>
    <r>
      <rPr>
        <b/>
        <sz val="12"/>
        <color indexed="8"/>
        <rFont val="Calibri"/>
        <family val="2"/>
        <scheme val="minor"/>
      </rPr>
      <t xml:space="preserve"> trousse d'urgence </t>
    </r>
    <r>
      <rPr>
        <sz val="12"/>
        <color indexed="8"/>
        <rFont val="Calibri"/>
        <family val="2"/>
        <scheme val="minor"/>
      </rPr>
      <t>dont les modalités de gestion et le contenu sont conformes à la procédure institutionnelle</t>
    </r>
  </si>
  <si>
    <r>
      <t xml:space="preserve">Les professionnels ont tous bénéficié d'une </t>
    </r>
    <r>
      <rPr>
        <b/>
        <sz val="12"/>
        <color indexed="8"/>
        <rFont val="Calibri"/>
        <family val="2"/>
        <scheme val="minor"/>
      </rPr>
      <t>formation</t>
    </r>
    <r>
      <rPr>
        <sz val="12"/>
        <color indexed="8"/>
        <rFont val="Calibri"/>
        <family val="2"/>
        <scheme val="minor"/>
      </rPr>
      <t xml:space="preserve"> sur la PECM datant de moins de 3 ans </t>
    </r>
  </si>
  <si>
    <t>Entretien
*Prendre en compte toute sensibilisation proposée &lt; 3 ans</t>
  </si>
  <si>
    <r>
      <t>Les équipes expliquent et fournissent au patient  un c</t>
    </r>
    <r>
      <rPr>
        <b/>
        <sz val="12"/>
        <rFont val="Calibri"/>
        <family val="2"/>
        <scheme val="minor"/>
      </rPr>
      <t>omparatif de son traitement habitue</t>
    </r>
    <r>
      <rPr>
        <sz val="12"/>
        <rFont val="Calibri"/>
        <family val="2"/>
        <scheme val="minor"/>
      </rPr>
      <t>l (avant son séjour) et de son traitement de sortie</t>
    </r>
  </si>
  <si>
    <r>
      <t xml:space="preserve">A l'entrée, vous a-t-on demandé quel était votre </t>
    </r>
    <r>
      <rPr>
        <b/>
        <sz val="12"/>
        <color indexed="8"/>
        <rFont val="Calibri"/>
        <family val="2"/>
        <scheme val="minor"/>
      </rPr>
      <t>traitement</t>
    </r>
    <r>
      <rPr>
        <sz val="12"/>
        <color indexed="8"/>
        <rFont val="Calibri"/>
        <family val="2"/>
        <scheme val="minor"/>
      </rPr>
      <t xml:space="preserve"> ?</t>
    </r>
  </si>
  <si>
    <r>
      <t xml:space="preserve">A-t-on </t>
    </r>
    <r>
      <rPr>
        <b/>
        <sz val="12"/>
        <color indexed="8"/>
        <rFont val="Calibri"/>
        <family val="2"/>
        <scheme val="minor"/>
      </rPr>
      <t>isolé</t>
    </r>
    <r>
      <rPr>
        <sz val="12"/>
        <color indexed="8"/>
        <rFont val="Calibri"/>
        <family val="2"/>
        <scheme val="minor"/>
      </rPr>
      <t xml:space="preserve"> ou repris vos anciens traitements / vos traitements personnels ?</t>
    </r>
  </si>
  <si>
    <r>
      <t xml:space="preserve">Vous a-t-on demandé vos </t>
    </r>
    <r>
      <rPr>
        <b/>
        <sz val="12"/>
        <color indexed="8"/>
        <rFont val="Calibri"/>
        <family val="2"/>
        <scheme val="minor"/>
      </rPr>
      <t>allergies</t>
    </r>
    <r>
      <rPr>
        <sz val="12"/>
        <color indexed="8"/>
        <rFont val="Calibri"/>
        <family val="2"/>
        <scheme val="minor"/>
      </rPr>
      <t xml:space="preserve"> éventuelles ?</t>
    </r>
  </si>
  <si>
    <r>
      <t xml:space="preserve">A l'entrée, a t-on-évalué votre </t>
    </r>
    <r>
      <rPr>
        <b/>
        <sz val="12"/>
        <rFont val="Calibri"/>
        <family val="2"/>
        <scheme val="minor"/>
      </rPr>
      <t>douleur</t>
    </r>
    <r>
      <rPr>
        <sz val="12"/>
        <rFont val="Calibri"/>
        <family val="2"/>
        <scheme val="minor"/>
      </rPr>
      <t xml:space="preserve"> ? Evaluez-vous votre douleur dès que vous la ressentez ?</t>
    </r>
  </si>
  <si>
    <r>
      <t xml:space="preserve">Avez-vous eu les </t>
    </r>
    <r>
      <rPr>
        <b/>
        <sz val="12"/>
        <color indexed="8"/>
        <rFont val="Calibri"/>
        <family val="2"/>
        <scheme val="minor"/>
      </rPr>
      <t>informations</t>
    </r>
    <r>
      <rPr>
        <sz val="12"/>
        <color indexed="8"/>
        <rFont val="Calibri"/>
        <family val="2"/>
        <scheme val="minor"/>
      </rPr>
      <t xml:space="preserve"> et explications nécessaires à la compréhension de votre traitement ? </t>
    </r>
  </si>
  <si>
    <r>
      <t xml:space="preserve">
</t>
    </r>
    <r>
      <rPr>
        <sz val="12"/>
        <color indexed="8"/>
        <rFont val="Calibri"/>
        <family val="2"/>
        <scheme val="minor"/>
      </rPr>
      <t xml:space="preserve">Avez-vous </t>
    </r>
    <r>
      <rPr>
        <b/>
        <sz val="12"/>
        <color indexed="8"/>
        <rFont val="Calibri"/>
        <family val="2"/>
        <scheme val="minor"/>
      </rPr>
      <t>compris</t>
    </r>
    <r>
      <rPr>
        <sz val="12"/>
        <color indexed="8"/>
        <rFont val="Calibri"/>
        <family val="2"/>
        <scheme val="minor"/>
      </rPr>
      <t xml:space="preserve"> toutes les informations données concernant votre traitement ?
</t>
    </r>
  </si>
  <si>
    <r>
      <t xml:space="preserve">Vous a-t-on </t>
    </r>
    <r>
      <rPr>
        <b/>
        <sz val="12"/>
        <color indexed="8"/>
        <rFont val="Calibri"/>
        <family val="2"/>
        <scheme val="minor"/>
      </rPr>
      <t>expliqué</t>
    </r>
    <r>
      <rPr>
        <sz val="12"/>
        <color indexed="8"/>
        <rFont val="Calibri"/>
        <family val="2"/>
        <scheme val="minor"/>
      </rPr>
      <t xml:space="preserve"> et informé lors d'éventuels </t>
    </r>
    <r>
      <rPr>
        <b/>
        <sz val="12"/>
        <color indexed="8"/>
        <rFont val="Calibri"/>
        <family val="2"/>
        <scheme val="minor"/>
      </rPr>
      <t>modification</t>
    </r>
    <r>
      <rPr>
        <sz val="12"/>
        <color indexed="8"/>
        <rFont val="Calibri"/>
        <family val="2"/>
        <scheme val="minor"/>
      </rPr>
      <t xml:space="preserve"> de votre traitement habituel, éventuel nouveau traitement, consignes de suivi notamment lors de votre sortie ?</t>
    </r>
  </si>
  <si>
    <r>
      <t xml:space="preserve">Vous a-t-on remis des </t>
    </r>
    <r>
      <rPr>
        <b/>
        <sz val="12"/>
        <color indexed="8"/>
        <rFont val="Calibri"/>
        <family val="2"/>
        <scheme val="minor"/>
      </rPr>
      <t>documents d'information</t>
    </r>
    <r>
      <rPr>
        <sz val="12"/>
        <color indexed="8"/>
        <rFont val="Calibri"/>
        <family val="2"/>
        <scheme val="minor"/>
      </rPr>
      <t xml:space="preserve"> sur votre traitement ?</t>
    </r>
  </si>
  <si>
    <r>
      <t>Avez-vous été informé des modalités de</t>
    </r>
    <r>
      <rPr>
        <b/>
        <sz val="12"/>
        <color indexed="8"/>
        <rFont val="Calibri"/>
        <family val="2"/>
        <scheme val="minor"/>
      </rPr>
      <t xml:space="preserve"> signalement de tout effet indésirable</t>
    </r>
    <r>
      <rPr>
        <sz val="12"/>
        <color indexed="8"/>
        <rFont val="Calibri"/>
        <family val="2"/>
        <scheme val="minor"/>
      </rPr>
      <t xml:space="preserve"> lié à votre traitement médicamenteux ?</t>
    </r>
  </si>
  <si>
    <r>
      <t xml:space="preserve">Si besoin, avez-vous eu la </t>
    </r>
    <r>
      <rPr>
        <b/>
        <sz val="12"/>
        <color indexed="8"/>
        <rFont val="Calibri"/>
        <family val="2"/>
        <scheme val="minor"/>
      </rPr>
      <t xml:space="preserve">possibilité de questionner les professionnels </t>
    </r>
    <r>
      <rPr>
        <sz val="12"/>
        <color indexed="8"/>
        <rFont val="Calibri"/>
        <family val="2"/>
        <scheme val="minor"/>
      </rPr>
      <t>pour avoir des explications complémentaires ?</t>
    </r>
  </si>
  <si>
    <r>
      <t xml:space="preserve">Si le patient a une PCA :
Avez-vous eu des </t>
    </r>
    <r>
      <rPr>
        <b/>
        <sz val="12"/>
        <color theme="1"/>
        <rFont val="Calibri"/>
        <family val="2"/>
        <scheme val="minor"/>
      </rPr>
      <t>informations</t>
    </r>
    <r>
      <rPr>
        <sz val="12"/>
        <color theme="1"/>
        <rFont val="Calibri"/>
        <family val="2"/>
        <scheme val="minor"/>
      </rPr>
      <t xml:space="preserve"> sur le principe de la gestion de la douleur par auto-administration ? </t>
    </r>
  </si>
  <si>
    <r>
      <t xml:space="preserve">Si le patient a une PCA :
Avez-vous reçu un </t>
    </r>
    <r>
      <rPr>
        <b/>
        <sz val="12"/>
        <color theme="1"/>
        <rFont val="Calibri"/>
        <family val="2"/>
        <scheme val="minor"/>
      </rPr>
      <t>livret/fiche explicative</t>
    </r>
    <r>
      <rPr>
        <sz val="12"/>
        <color theme="1"/>
        <rFont val="Calibri"/>
        <family val="2"/>
        <scheme val="minor"/>
      </rPr>
      <t xml:space="preserve"> sur la gestion de la PCA ?</t>
    </r>
  </si>
  <si>
    <r>
      <t xml:space="preserve">Si besoin, vous a-t-on </t>
    </r>
    <r>
      <rPr>
        <b/>
        <sz val="12"/>
        <rFont val="Calibri"/>
        <family val="2"/>
        <scheme val="minor"/>
      </rPr>
      <t>aidé</t>
    </r>
    <r>
      <rPr>
        <sz val="12"/>
        <rFont val="Calibri"/>
        <family val="2"/>
        <scheme val="minor"/>
      </rPr>
      <t xml:space="preserve"> à prendre vos médicaments ?</t>
    </r>
  </si>
  <si>
    <r>
      <t>Vous a-t-on donné les</t>
    </r>
    <r>
      <rPr>
        <b/>
        <sz val="12"/>
        <rFont val="Calibri"/>
        <family val="2"/>
        <scheme val="minor"/>
      </rPr>
      <t xml:space="preserve"> coordonnées de professionnels</t>
    </r>
    <r>
      <rPr>
        <sz val="12"/>
        <rFont val="Calibri"/>
        <family val="2"/>
        <scheme val="minor"/>
      </rPr>
      <t xml:space="preserve"> ? Pouvez-vous les appeler en cas de besoin 24h/24 et 7j/7 ?</t>
    </r>
  </si>
  <si>
    <r>
      <t xml:space="preserve">La </t>
    </r>
    <r>
      <rPr>
        <b/>
        <sz val="12"/>
        <rFont val="Calibri"/>
        <family val="2"/>
        <scheme val="minor"/>
      </rPr>
      <t>livraison</t>
    </r>
    <r>
      <rPr>
        <sz val="12"/>
        <rFont val="Calibri"/>
        <family val="2"/>
        <scheme val="minor"/>
      </rPr>
      <t xml:space="preserve"> des médicaments était elle conforme ? A l'entrée en HAD ? Lors de renouvellements ? Lors de modifications de traitements ?</t>
    </r>
  </si>
  <si>
    <r>
      <t xml:space="preserve">Avez-vous des médicaments à </t>
    </r>
    <r>
      <rPr>
        <b/>
        <sz val="12"/>
        <color theme="1"/>
        <rFont val="Calibri"/>
        <family val="2"/>
        <scheme val="minor"/>
      </rPr>
      <t xml:space="preserve">conserver au frais </t>
    </r>
    <r>
      <rPr>
        <sz val="12"/>
        <color theme="1"/>
        <rFont val="Calibri"/>
        <family val="2"/>
        <scheme val="minor"/>
      </rPr>
      <t>? Si oui, ont-ils été déposés au réfrigérateur ? Où ?</t>
    </r>
  </si>
  <si>
    <r>
      <t xml:space="preserve">Avez-vous des médicaments classés </t>
    </r>
    <r>
      <rPr>
        <b/>
        <sz val="12"/>
        <color theme="1"/>
        <rFont val="Calibri"/>
        <family val="2"/>
        <scheme val="minor"/>
      </rPr>
      <t>"stupéfiants"</t>
    </r>
    <r>
      <rPr>
        <sz val="12"/>
        <color theme="1"/>
        <rFont val="Calibri"/>
        <family val="2"/>
        <scheme val="minor"/>
      </rPr>
      <t xml:space="preserve"> ? Si oui, ont-ils été déposés dans une malette fermée ?</t>
    </r>
  </si>
  <si>
    <r>
      <t>*Charte d'incitation au signalement</t>
    </r>
    <r>
      <rPr>
        <sz val="11"/>
        <color theme="1"/>
        <rFont val="Calibri"/>
        <family val="2"/>
        <scheme val="minor"/>
      </rPr>
      <t xml:space="preserve"> par la direction et les professionnels</t>
    </r>
  </si>
  <si>
    <r>
      <t xml:space="preserve">Le </t>
    </r>
    <r>
      <rPr>
        <b/>
        <sz val="12"/>
        <rFont val="Calibri"/>
        <family val="2"/>
        <scheme val="minor"/>
      </rPr>
      <t>bilan thérapeutique d</t>
    </r>
    <r>
      <rPr>
        <sz val="12"/>
        <rFont val="Calibri"/>
        <family val="2"/>
        <scheme val="minor"/>
      </rPr>
      <t>es traitements est tracé dans le dossier du patient au jour de la sortie et intégré dans le document de continuité des soins</t>
    </r>
  </si>
  <si>
    <r>
      <t xml:space="preserve">Le </t>
    </r>
    <r>
      <rPr>
        <b/>
        <sz val="12"/>
        <rFont val="Calibri"/>
        <family val="2"/>
        <scheme val="minor"/>
      </rPr>
      <t xml:space="preserve">document de continuité des soins </t>
    </r>
    <r>
      <rPr>
        <sz val="12"/>
        <rFont val="Calibri"/>
        <family val="2"/>
        <scheme val="minor"/>
      </rPr>
      <t xml:space="preserve">d'HAD est transféré au médecin traitant, et le cas échéant à l'IDE libéral référent et pharmacien d'officine par messagerie sécurisée </t>
    </r>
  </si>
  <si>
    <t xml:space="preserve">Il est systématiquement proposé au patient l'ouverture de son dossier médical partagé </t>
  </si>
  <si>
    <r>
      <t xml:space="preserve">La </t>
    </r>
    <r>
      <rPr>
        <b/>
        <sz val="12"/>
        <rFont val="Calibri"/>
        <family val="2"/>
        <scheme val="minor"/>
      </rPr>
      <t xml:space="preserve">vérification de l'identité </t>
    </r>
    <r>
      <rPr>
        <sz val="12"/>
        <rFont val="Calibri"/>
        <family val="2"/>
        <scheme val="minor"/>
      </rPr>
      <t>du patient lors de la première visite de chaque professionnel est réalisée</t>
    </r>
  </si>
  <si>
    <r>
      <t>Le</t>
    </r>
    <r>
      <rPr>
        <b/>
        <sz val="12"/>
        <rFont val="Calibri"/>
        <family val="2"/>
        <scheme val="minor"/>
      </rPr>
      <t xml:space="preserve"> document de continuité des soins </t>
    </r>
    <r>
      <rPr>
        <sz val="12"/>
        <rFont val="Calibri"/>
        <family val="2"/>
        <scheme val="minor"/>
      </rPr>
      <t xml:space="preserve">est rédigé par le médecin coordonnateur  suivant la sortie et reprend les éléments marquants de la prise en charge </t>
    </r>
  </si>
  <si>
    <r>
      <t xml:space="preserve">La prise en charge médicamenteuse via une analgésie controlée par le patient, nommé </t>
    </r>
    <r>
      <rPr>
        <b/>
        <sz val="14"/>
        <color theme="1"/>
        <rFont val="Calibri"/>
        <family val="2"/>
        <scheme val="minor"/>
      </rPr>
      <t>"PCA"</t>
    </r>
    <r>
      <rPr>
        <sz val="14"/>
        <color theme="1"/>
        <rFont val="Calibri"/>
        <family val="2"/>
        <scheme val="minor"/>
      </rPr>
      <t xml:space="preserve"> dans la grille et repéré par une couleur rose</t>
    </r>
  </si>
  <si>
    <r>
      <t xml:space="preserve">La prise en charge médicamenteuse avec l'utilisation de médicaments </t>
    </r>
    <r>
      <rPr>
        <b/>
        <sz val="14"/>
        <color theme="1"/>
        <rFont val="Calibri"/>
        <family val="2"/>
        <scheme val="minor"/>
      </rPr>
      <t>stupéfiants,</t>
    </r>
    <r>
      <rPr>
        <sz val="14"/>
        <color theme="1"/>
        <rFont val="Calibri"/>
        <family val="2"/>
        <scheme val="minor"/>
      </rPr>
      <t xml:space="preserve"> nommé </t>
    </r>
    <r>
      <rPr>
        <b/>
        <sz val="14"/>
        <color theme="1"/>
        <rFont val="Calibri"/>
        <family val="2"/>
        <scheme val="minor"/>
      </rPr>
      <t>"STUP"</t>
    </r>
    <r>
      <rPr>
        <sz val="14"/>
        <color theme="1"/>
        <rFont val="Calibri"/>
        <family val="2"/>
        <scheme val="minor"/>
      </rPr>
      <t xml:space="preserve"> dans la grille et repéré par une couleur bleu clair</t>
    </r>
  </si>
  <si>
    <r>
      <t xml:space="preserve">La prise en charge médicamenteuse avec des Chimiothérapies anti-cancéreuses injectables et orales,nommé </t>
    </r>
    <r>
      <rPr>
        <b/>
        <sz val="14"/>
        <color theme="1"/>
        <rFont val="Calibri"/>
        <family val="2"/>
        <scheme val="minor"/>
      </rPr>
      <t xml:space="preserve">"CHIMIO" </t>
    </r>
    <r>
      <rPr>
        <sz val="14"/>
        <color theme="1"/>
        <rFont val="Calibri"/>
        <family val="2"/>
        <scheme val="minor"/>
      </rPr>
      <t>dans la grille et repéré par une couleur bleu.</t>
    </r>
  </si>
  <si>
    <r>
      <t xml:space="preserve">La prise en charge médicamenteuse avec l'utilisation du gaz médical MEOPA, nommé </t>
    </r>
    <r>
      <rPr>
        <b/>
        <sz val="14"/>
        <rFont val="Calibri"/>
        <family val="2"/>
        <scheme val="minor"/>
      </rPr>
      <t>"MEOPA"</t>
    </r>
    <r>
      <rPr>
        <sz val="14"/>
        <rFont val="Calibri"/>
        <family val="2"/>
        <scheme val="minor"/>
      </rPr>
      <t xml:space="preserve"> dans la grille et repéré par une couleur mauve.</t>
    </r>
  </si>
  <si>
    <r>
      <rPr>
        <b/>
        <u/>
        <sz val="14"/>
        <color theme="1"/>
        <rFont val="Calibri"/>
        <family val="2"/>
        <scheme val="minor"/>
      </rPr>
      <t>Professionnels proposés pour le remplissage de l'outil :</t>
    </r>
    <r>
      <rPr>
        <sz val="14"/>
        <color theme="1"/>
        <rFont val="Calibri"/>
        <family val="2"/>
        <scheme val="minor"/>
      </rPr>
      <t xml:space="preserve">
-Direction de la structure
-RSMQPECM (Responsable du système de management de la qualité de la prise en charge médicamenteuse)
-Médecin coordonnateur (le médecin traitant pourra être appelé si nécessaire)
-IDE coordonnateur
-IDE salarié de l'HAD ou libéral (échange téléphonique avec l'IDE libéral si non présent)
-Pharmacien hospitalier de la PUI ou pharmacien d'officine ayant convientionné avec l'HAD 
-Préparateur en pharmacie
-Patient et/ou aidant 
Les interlocuteurs non présents pourront être appelés si nécessaire.</t>
    </r>
  </si>
  <si>
    <r>
      <rPr>
        <b/>
        <u/>
        <sz val="14"/>
        <color theme="1"/>
        <rFont val="Calibri"/>
        <family val="2"/>
        <scheme val="minor"/>
      </rPr>
      <t>Situations à risque :</t>
    </r>
    <r>
      <rPr>
        <sz val="14"/>
        <color theme="1"/>
        <rFont val="Calibri"/>
        <family val="2"/>
        <scheme val="minor"/>
      </rPr>
      <t xml:space="preserve">
L'audit inclue également des critères faisant référence à des</t>
    </r>
    <r>
      <rPr>
        <b/>
        <sz val="14"/>
        <color theme="1"/>
        <rFont val="Calibri"/>
        <family val="2"/>
        <scheme val="minor"/>
      </rPr>
      <t xml:space="preserve"> situations à risque</t>
    </r>
    <r>
      <rPr>
        <sz val="14"/>
        <color theme="1"/>
        <rFont val="Calibri"/>
        <family val="2"/>
        <scheme val="minor"/>
      </rPr>
      <t xml:space="preserve"> concernant l'utilisation de certains médicaments afin d'en évaluer la mise en oeuvre réelle sur le terrain.
Ces critères sont représentatifs du circuit du médicament et des produits de santé de certaines prises en charge </t>
    </r>
    <r>
      <rPr>
        <b/>
        <sz val="14"/>
        <color theme="1"/>
        <rFont val="Calibri"/>
        <family val="2"/>
        <scheme val="minor"/>
      </rPr>
      <t xml:space="preserve">à haut risque en HAD </t>
    </r>
    <r>
      <rPr>
        <sz val="14"/>
        <color theme="1"/>
        <rFont val="Calibri"/>
        <family val="2"/>
        <scheme val="minor"/>
      </rPr>
      <t xml:space="preserve">qui peuvent être révélateurs d'un </t>
    </r>
    <r>
      <rPr>
        <b/>
        <sz val="14"/>
        <color theme="1"/>
        <rFont val="Calibri"/>
        <family val="2"/>
        <scheme val="minor"/>
      </rPr>
      <t>défaut de processus</t>
    </r>
    <r>
      <rPr>
        <sz val="14"/>
        <color theme="1"/>
        <rFont val="Calibri"/>
        <family val="2"/>
        <scheme val="minor"/>
      </rPr>
      <t xml:space="preserve"> et qui doivent être </t>
    </r>
    <r>
      <rPr>
        <b/>
        <sz val="14"/>
        <color theme="1"/>
        <rFont val="Calibri"/>
        <family val="2"/>
        <scheme val="minor"/>
      </rPr>
      <t>sécurisés</t>
    </r>
    <r>
      <rPr>
        <sz val="14"/>
        <color theme="1"/>
        <rFont val="Calibri"/>
        <family val="2"/>
        <scheme val="minor"/>
      </rPr>
      <t xml:space="preserve"> de façon pioritaires pour la prise en chage du patient. 
Au total, quatre situations ciblées ont été choisis :</t>
    </r>
  </si>
  <si>
    <r>
      <rPr>
        <u/>
        <sz val="14"/>
        <color theme="1"/>
        <rFont val="Calibri"/>
        <family val="2"/>
        <scheme val="minor"/>
      </rPr>
      <t xml:space="preserve">2 déplacements seront nécessaires dans le cadre de l'audit : </t>
    </r>
    <r>
      <rPr>
        <sz val="14"/>
        <color theme="1"/>
        <rFont val="Calibri"/>
        <family val="2"/>
        <scheme val="minor"/>
      </rPr>
      <t xml:space="preserve">
</t>
    </r>
    <r>
      <rPr>
        <b/>
        <sz val="14"/>
        <color theme="1"/>
        <rFont val="Calibri"/>
        <family val="2"/>
        <scheme val="minor"/>
      </rPr>
      <t xml:space="preserve">1-Déplacements à la pharmacie (officine ou pharmacie à usage intérieur)
2-Déplacements au domicile du patient avec suivi de l'IDE </t>
    </r>
    <r>
      <rPr>
        <sz val="14"/>
        <color theme="1"/>
        <rFont val="Calibri"/>
        <family val="2"/>
        <scheme val="minor"/>
      </rPr>
      <t xml:space="preserve">
L'objectif est de sélectionner 1 patient pour l'audit croisé qui est concerné par les traceurs ciblés de médicaments à risque pour le suivi à domicile (sutpéfiants, PCA, chimiothérapies anti-cancéreuse, MEOPA). 
A domicile, l'audit comporte un entretien avec le patient après recueil de son consentement. 
NB : Si aucun patient n'est concerné par ce type de prise en charge au moment de l'audit, cela n'empêche pas de réaliser le reste de l'entretien.
</t>
    </r>
    <r>
      <rPr>
        <b/>
        <sz val="14"/>
        <color theme="1"/>
        <rFont val="Calibri"/>
        <family val="2"/>
        <scheme val="minor"/>
      </rPr>
      <t>Déroulé de l'entretien avec le patient :</t>
    </r>
    <r>
      <rPr>
        <sz val="14"/>
        <color theme="1"/>
        <rFont val="Calibri"/>
        <family val="2"/>
        <scheme val="minor"/>
      </rPr>
      <t xml:space="preserve">
-Remettre au patient le courrier
- Se présenter et présenter sa mission : rappel des objectifs de la méthode et de l’utilisation qui sera faite des informations recueillies, rappel des règles de confidentialité et de déontologie de la mission
-Revalider le consentement du patient avant le début de l’entretien et tracer le consentement 
-S’assurer de la bonne compréhension de son consentement (ex. : savez-vous / vous a-t-on expliqué pourquoi nous vous avons sollicité pour cet entretien ?)
-Préciser que l’entretien peut être interrompu à tout moment si le patient le souhaite
-Remercier le patient et lui demander s'il a des questions
</t>
    </r>
  </si>
  <si>
    <r>
      <rPr>
        <b/>
        <u/>
        <sz val="14"/>
        <color theme="1"/>
        <rFont val="Calibri"/>
        <family val="2"/>
        <scheme val="minor"/>
      </rPr>
      <t>Eléments de preuve :</t>
    </r>
    <r>
      <rPr>
        <sz val="14"/>
        <color theme="1"/>
        <rFont val="Calibri"/>
        <family val="2"/>
        <scheme val="minor"/>
      </rPr>
      <t xml:space="preserve">
Les critères sont associés à des </t>
    </r>
    <r>
      <rPr>
        <b/>
        <sz val="14"/>
        <color theme="1"/>
        <rFont val="Calibri"/>
        <family val="2"/>
        <scheme val="minor"/>
      </rPr>
      <t>éléments de preuve</t>
    </r>
    <r>
      <rPr>
        <sz val="14"/>
        <color theme="1"/>
        <rFont val="Calibri"/>
        <family val="2"/>
        <scheme val="minor"/>
      </rPr>
      <t xml:space="preserve"> qui doivent être pris en compte dans l'évaluation et qui pourront être consultés par les auditeurs (listés en annexe de la check-list de préparation de l'HAD audité).
</t>
    </r>
    <r>
      <rPr>
        <b/>
        <u/>
        <sz val="14"/>
        <color theme="1"/>
        <rFont val="Calibri"/>
        <family val="2"/>
        <scheme val="minor"/>
      </rPr>
      <t xml:space="preserve">Score de conformité : </t>
    </r>
    <r>
      <rPr>
        <sz val="14"/>
        <color theme="1"/>
        <rFont val="Calibri"/>
        <family val="2"/>
        <scheme val="minor"/>
      </rPr>
      <t xml:space="preserve">
Pour chaque critère, un certain</t>
    </r>
    <r>
      <rPr>
        <b/>
        <sz val="14"/>
        <color theme="1"/>
        <rFont val="Calibri"/>
        <family val="2"/>
        <scheme val="minor"/>
      </rPr>
      <t xml:space="preserve"> nombre de réponses</t>
    </r>
    <r>
      <rPr>
        <sz val="14"/>
        <color theme="1"/>
        <rFont val="Calibri"/>
        <family val="2"/>
        <scheme val="minor"/>
      </rPr>
      <t xml:space="preserve"> sont possibles :
</t>
    </r>
    <r>
      <rPr>
        <b/>
        <sz val="14"/>
        <color theme="1"/>
        <rFont val="Calibri"/>
        <family val="2"/>
        <scheme val="minor"/>
      </rPr>
      <t>Oui</t>
    </r>
    <r>
      <rPr>
        <sz val="14"/>
        <color theme="1"/>
        <rFont val="Calibri"/>
        <family val="2"/>
        <scheme val="minor"/>
      </rPr>
      <t xml:space="preserve"> : 100% conforme : totalement réalisé et tous les éléments de preuves sont disponibles et mis à jour
</t>
    </r>
    <r>
      <rPr>
        <b/>
        <sz val="14"/>
        <color theme="1"/>
        <rFont val="Calibri"/>
        <family val="2"/>
        <scheme val="minor"/>
      </rPr>
      <t xml:space="preserve">En grande partie </t>
    </r>
    <r>
      <rPr>
        <sz val="14"/>
        <color theme="1"/>
        <rFont val="Calibri"/>
        <family val="2"/>
        <scheme val="minor"/>
      </rPr>
      <t xml:space="preserve">: 50 à 99% de conformité : réalisé en grande partie, prévu mais pas toujours réalisé 
</t>
    </r>
    <r>
      <rPr>
        <b/>
        <sz val="14"/>
        <color theme="1"/>
        <rFont val="Calibri"/>
        <family val="2"/>
        <scheme val="minor"/>
      </rPr>
      <t>Partiellement</t>
    </r>
    <r>
      <rPr>
        <sz val="14"/>
        <color theme="1"/>
        <rFont val="Calibri"/>
        <family val="2"/>
        <scheme val="minor"/>
      </rPr>
      <t xml:space="preserve"> : &lt; 50% de conformité : partiellement réalisé ou en cours de réflexion, non prévu par des protocoles, documents qualités et non réalisé à chaque patient 
</t>
    </r>
    <r>
      <rPr>
        <b/>
        <sz val="14"/>
        <color theme="1"/>
        <rFont val="Calibri"/>
        <family val="2"/>
        <scheme val="minor"/>
      </rPr>
      <t>Non</t>
    </r>
    <r>
      <rPr>
        <sz val="14"/>
        <color theme="1"/>
        <rFont val="Calibri"/>
        <family val="2"/>
        <scheme val="minor"/>
      </rPr>
      <t xml:space="preserve"> : 0% de conformité : jamais réalisé et non prévu
</t>
    </r>
    <r>
      <rPr>
        <b/>
        <sz val="14"/>
        <color theme="1"/>
        <rFont val="Calibri"/>
        <family val="2"/>
        <scheme val="minor"/>
      </rPr>
      <t>Non applicable</t>
    </r>
    <r>
      <rPr>
        <sz val="14"/>
        <color theme="1"/>
        <rFont val="Calibri"/>
        <family val="2"/>
        <scheme val="minor"/>
      </rPr>
      <t xml:space="preserve"> : le critère ne concerne pas la structure ou ne peut pas être appliqué. Ces réponses doivent être limitées et justifiées.</t>
    </r>
  </si>
  <si>
    <r>
      <rPr>
        <b/>
        <u/>
        <sz val="14"/>
        <rFont val="Calibri"/>
        <family val="2"/>
        <scheme val="minor"/>
      </rPr>
      <t>Commentaires :</t>
    </r>
    <r>
      <rPr>
        <sz val="14"/>
        <rFont val="Calibri"/>
        <family val="2"/>
        <scheme val="minor"/>
      </rPr>
      <t xml:space="preserve">
Saississez des </t>
    </r>
    <r>
      <rPr>
        <b/>
        <sz val="14"/>
        <rFont val="Calibri"/>
        <family val="2"/>
        <scheme val="minor"/>
      </rPr>
      <t xml:space="preserve">commentaires </t>
    </r>
    <r>
      <rPr>
        <sz val="14"/>
        <rFont val="Calibri"/>
        <family val="2"/>
        <scheme val="minor"/>
      </rPr>
      <t>dans la case prévue à cet effet (intéressant lorsque vos critères ne sont pas 100% conforme pour expliquer la raison de la non conformité). Ils seront reportés automatiquement dans l'onglet "Plan d'actions" ce qui pourra vous aiguillier pour la mise en oeuvre des actions d'améliorations.</t>
    </r>
  </si>
  <si>
    <r>
      <rPr>
        <b/>
        <u/>
        <sz val="14"/>
        <color theme="1"/>
        <rFont val="Calibri"/>
        <family val="2"/>
        <scheme val="minor"/>
      </rPr>
      <t>Résultats :</t>
    </r>
    <r>
      <rPr>
        <sz val="14"/>
        <color theme="1"/>
        <rFont val="Calibri"/>
        <family val="2"/>
        <scheme val="minor"/>
      </rPr>
      <t xml:space="preserve">
L'onglet </t>
    </r>
    <r>
      <rPr>
        <b/>
        <sz val="14"/>
        <color theme="1"/>
        <rFont val="Calibri"/>
        <family val="2"/>
        <scheme val="minor"/>
      </rPr>
      <t xml:space="preserve">"Résultats" </t>
    </r>
    <r>
      <rPr>
        <sz val="14"/>
        <color theme="1"/>
        <rFont val="Calibri"/>
        <family val="2"/>
        <scheme val="minor"/>
      </rPr>
      <t xml:space="preserve">vous propose une présentation de vos résultats à travers le pourcentage de conformité de votre processus : 1 présentation des résultats de l'auto-évaluation, 1 présentation des résultats de l'audit croisé et 1 présentation des résultats selon les critères de conformité de l'ensemble des traceurs ciblés.
</t>
    </r>
    <r>
      <rPr>
        <u/>
        <sz val="14"/>
        <color theme="1"/>
        <rFont val="Calibri"/>
        <family val="2"/>
        <scheme val="minor"/>
      </rPr>
      <t>Mode de calcul :</t>
    </r>
    <r>
      <rPr>
        <b/>
        <sz val="14"/>
        <color theme="1"/>
        <rFont val="Calibri"/>
        <family val="2"/>
        <scheme val="minor"/>
      </rPr>
      <t xml:space="preserve"> </t>
    </r>
    <r>
      <rPr>
        <sz val="14"/>
        <color theme="1"/>
        <rFont val="Calibri"/>
        <family val="2"/>
        <scheme val="minor"/>
      </rPr>
      <t xml:space="preserve">un score est attribué à chaque critère selon la réponse :
Oui : 100% 
En grande partie : 75%  
Partiellement : 25% 
Non : 0%
Non applicable : exclu du calcul du score et de la synthèse. 
</t>
    </r>
    <r>
      <rPr>
        <b/>
        <sz val="14"/>
        <color theme="1"/>
        <rFont val="Calibri"/>
        <family val="2"/>
        <scheme val="minor"/>
      </rPr>
      <t>Attention : une cellule vide non remplie équivaut à une cellule "Non" soit un score à 0. Soyez vigilants de remplir toutes les cellules.</t>
    </r>
    <r>
      <rPr>
        <sz val="14"/>
        <color theme="1"/>
        <rFont val="Calibri"/>
        <family val="2"/>
        <scheme val="minor"/>
      </rPr>
      <t xml:space="preserve">
Niveau de conformité de chaque sous partie = moyenne des scores des critères</t>
    </r>
  </si>
  <si>
    <r>
      <rPr>
        <b/>
        <u/>
        <sz val="14"/>
        <color theme="1"/>
        <rFont val="Calibri"/>
        <family val="2"/>
        <scheme val="minor"/>
      </rPr>
      <t>Plan d'actions :</t>
    </r>
    <r>
      <rPr>
        <sz val="14"/>
        <color theme="1"/>
        <rFont val="Calibri"/>
        <family val="2"/>
        <scheme val="minor"/>
      </rPr>
      <t xml:space="preserve">
Afin d'aider les professionnels dans leur démarche de </t>
    </r>
    <r>
      <rPr>
        <b/>
        <sz val="14"/>
        <color theme="1"/>
        <rFont val="Calibri"/>
        <family val="2"/>
        <scheme val="minor"/>
      </rPr>
      <t>sécurisation et d'amélioration de la qualité de la prise en charge médicamenteuse en HAD</t>
    </r>
    <r>
      <rPr>
        <sz val="14"/>
        <color theme="1"/>
        <rFont val="Calibri"/>
        <family val="2"/>
        <scheme val="minor"/>
      </rPr>
      <t>, l'onglet</t>
    </r>
    <r>
      <rPr>
        <b/>
        <sz val="14"/>
        <color theme="1"/>
        <rFont val="Calibri"/>
        <family val="2"/>
        <scheme val="minor"/>
      </rPr>
      <t xml:space="preserve"> "Plan d'actions" </t>
    </r>
    <r>
      <rPr>
        <sz val="14"/>
        <color theme="1"/>
        <rFont val="Calibri"/>
        <family val="2"/>
        <scheme val="minor"/>
      </rPr>
      <t>fait un bilan des critères associés à un code couleur selon le niveau de conformité afin de hiérarchiser les risques et de prioriser les actions qui en découlent. Le reste du plan d'action est à remplir par vos soins.</t>
    </r>
  </si>
  <si>
    <t>Fevre Margo, Interne, OMéDIT Normandie (coordinateur)</t>
  </si>
  <si>
    <t>Bouglé Céline, Pharmacien, OMéDIT Normandie (coordinateur) : celine.bougle@ars.sante.fr</t>
  </si>
  <si>
    <t>Richard  Anne laure, Pharmacien, Qual'va (coordinateur) : al.richard@qualva.org</t>
  </si>
  <si>
    <t>Coordinateurs du projet</t>
  </si>
  <si>
    <t>MANAGEMENT DE LA QUALITE DE LA PRISE EN CHARGE MEDICAMENTEUSE</t>
  </si>
  <si>
    <t xml:space="preserve">*Identification et organisation spécifique pour des catégories de patients à risques spécifique HAD : âge &gt; 75 ans, patient polymédiqué, dénutri, insuffisant rénal, insuffisant hépatique, insuffisant cardiaque...
*Exemples de situations à risque  : patient seul au domicile, conjoint dément, conditions d'hébergements précaires, animaux au domicile, difficultés d'accès au domicile, problèmes sociaux économiques...
*Exemples de médicaments à risque : chimiothérapies orales et injectables, anticoagulants, chlorure de potassium injectable, méthotrexate oral, insuline, gaz à usage médical (médicaments à marge thérapeutique étroite ou inhabituel)...
* Protocoles spécifiques de prise en charge </t>
  </si>
  <si>
    <t>Une évaluation initiale dès l'admission des aptitudes des patients et /ou de l'entourage (degré d'autonomie) et des capacités d'observance à l'aide d'une grille d'évaluation est réalisée</t>
  </si>
  <si>
    <t>Entretien et constat
*Décision partagée en équipe, tracée dans le dossier et fait l'objet d'une réévaluation périodique
*Visualiser le protocole définissant les modalités d’administration des médicaments per-os à domicile selon le degré d'autonomie du patient : préparation et administration par le patient ; préparation par l’entourage et administration par le patient ; préparation et administration avec l’entourage ; préparation par un IDE et administration par le patient et/ou avec l’entourage ; préparation par un IDE et administration par un IDE ; préparation par un IDE et administration avec l’aide d’un professionnel habilité (AS, AVS).</t>
  </si>
  <si>
    <t>CHIMIO</t>
  </si>
  <si>
    <t>STUP</t>
  </si>
  <si>
    <t xml:space="preserve"> PCA</t>
  </si>
  <si>
    <t>MEOPA</t>
  </si>
  <si>
    <t>PCA</t>
  </si>
  <si>
    <t>Evaluation des situations à risques</t>
  </si>
  <si>
    <t>STUPEFIANTS</t>
  </si>
  <si>
    <t>CHIMIOTHERAPIES ANTI-CANCEREUSES INJECTABLES ET ORALES</t>
  </si>
  <si>
    <t>Grille autoévaluation</t>
  </si>
  <si>
    <t>Grille Audit Croisé</t>
  </si>
  <si>
    <r>
      <rPr>
        <u/>
        <sz val="14"/>
        <color theme="1"/>
        <rFont val="Calibri"/>
        <family val="2"/>
        <scheme val="minor"/>
      </rPr>
      <t xml:space="preserve">Documents mis à disposition = kit audité auditeur : </t>
    </r>
    <r>
      <rPr>
        <sz val="14"/>
        <color theme="1"/>
        <rFont val="Calibri"/>
        <family val="2"/>
        <scheme val="minor"/>
      </rPr>
      <t xml:space="preserve">
Protocole d’audit
Fiche signalétique
Grille d’audit
Programme de la journée
Check-list Préparation de l’établissement audité
Fiche pratique pour l’auditeur
Charte de l'auditeur
Notice d'information patient 
Receuil de consentement
Feuille d'émargement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</si>
</sst>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0" x14ac:knownFonts="1">
    <font>
      <sz val="11"/>
      <color theme="1"/>
      <name val="Calibri"/>
      <family val="2"/>
      <scheme val="minor"/>
    </font>
    <font>
      <sz val="11"/>
      <color indexed="8"/>
      <name val="Calibri"/>
      <family val="2"/>
    </font>
    <font>
      <sz val="11"/>
      <color indexed="9"/>
      <name val="Calibri"/>
      <family val="2"/>
    </font>
    <font>
      <sz val="11"/>
      <color indexed="10"/>
      <name val="Calibri"/>
      <family val="2"/>
    </font>
    <font>
      <b/>
      <sz val="11"/>
      <color indexed="52"/>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sz val="11"/>
      <color indexed="17"/>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b/>
      <sz val="11"/>
      <color indexed="8"/>
      <name val="Calibri"/>
      <family val="2"/>
    </font>
    <font>
      <b/>
      <sz val="11"/>
      <color indexed="9"/>
      <name val="Calibri"/>
      <family val="2"/>
    </font>
    <font>
      <sz val="10"/>
      <color theme="1"/>
      <name val="Calibri"/>
      <family val="2"/>
      <scheme val="minor"/>
    </font>
    <font>
      <sz val="12"/>
      <color theme="1"/>
      <name val="Calibri"/>
      <family val="2"/>
      <scheme val="minor"/>
    </font>
    <font>
      <sz val="12"/>
      <name val="Calibri"/>
      <family val="2"/>
      <scheme val="minor"/>
    </font>
    <font>
      <sz val="12"/>
      <color indexed="8"/>
      <name val="Calibri"/>
      <family val="2"/>
      <scheme val="minor"/>
    </font>
    <font>
      <b/>
      <sz val="22"/>
      <color theme="0"/>
      <name val="Calibri"/>
      <family val="2"/>
      <scheme val="minor"/>
    </font>
    <font>
      <u/>
      <sz val="12"/>
      <color indexed="8"/>
      <name val="Calibri"/>
      <family val="2"/>
      <scheme val="minor"/>
    </font>
    <font>
      <b/>
      <sz val="14"/>
      <color theme="0"/>
      <name val="Calibri"/>
      <family val="2"/>
      <scheme val="minor"/>
    </font>
    <font>
      <b/>
      <sz val="18"/>
      <color theme="0"/>
      <name val="Calibri"/>
      <family val="2"/>
      <scheme val="minor"/>
    </font>
    <font>
      <sz val="12"/>
      <color theme="5" tint="-0.249977111117893"/>
      <name val="Calibri"/>
      <family val="2"/>
      <scheme val="minor"/>
    </font>
    <font>
      <i/>
      <sz val="11"/>
      <color theme="9" tint="-0.249977111117893"/>
      <name val="Calibri"/>
      <family val="2"/>
      <scheme val="minor"/>
    </font>
    <font>
      <b/>
      <sz val="16"/>
      <color theme="0"/>
      <name val="Calibri"/>
      <family val="2"/>
      <scheme val="minor"/>
    </font>
    <font>
      <b/>
      <sz val="11"/>
      <color theme="0"/>
      <name val="Calibri"/>
      <family val="2"/>
      <scheme val="minor"/>
    </font>
    <font>
      <sz val="11"/>
      <color theme="0"/>
      <name val="Calibri"/>
      <family val="2"/>
      <scheme val="minor"/>
    </font>
    <font>
      <b/>
      <sz val="14"/>
      <color theme="0"/>
      <name val="Arial"/>
      <family val="2"/>
    </font>
    <font>
      <sz val="14"/>
      <name val="Arial"/>
      <family val="2"/>
    </font>
    <font>
      <b/>
      <sz val="13"/>
      <color rgb="FF002060"/>
      <name val="Arial"/>
      <family val="2"/>
    </font>
    <font>
      <sz val="13"/>
      <name val="Arial"/>
      <family val="2"/>
    </font>
    <font>
      <sz val="8"/>
      <name val="Arial"/>
      <family val="2"/>
    </font>
    <font>
      <b/>
      <sz val="26"/>
      <color theme="0"/>
      <name val="Calibri"/>
      <family val="2"/>
      <scheme val="minor"/>
    </font>
    <font>
      <b/>
      <sz val="20"/>
      <color theme="0"/>
      <name val="Calibri"/>
      <family val="2"/>
      <scheme val="minor"/>
    </font>
    <font>
      <b/>
      <sz val="12"/>
      <color theme="0"/>
      <name val="Calibri"/>
      <family val="2"/>
      <scheme val="minor"/>
    </font>
    <font>
      <sz val="20"/>
      <color theme="1"/>
      <name val="Calibri"/>
      <family val="2"/>
      <scheme val="minor"/>
    </font>
    <font>
      <b/>
      <sz val="9"/>
      <color theme="0"/>
      <name val="Calibri"/>
      <family val="2"/>
      <scheme val="minor"/>
    </font>
    <font>
      <sz val="11"/>
      <name val="Calibri"/>
      <family val="2"/>
      <scheme val="minor"/>
    </font>
    <font>
      <u/>
      <sz val="11"/>
      <color theme="1"/>
      <name val="Calibri"/>
      <family val="2"/>
      <scheme val="minor"/>
    </font>
    <font>
      <sz val="11"/>
      <color rgb="FFFF0000"/>
      <name val="Calibri"/>
      <family val="2"/>
      <scheme val="minor"/>
    </font>
    <font>
      <i/>
      <sz val="11"/>
      <color theme="1"/>
      <name val="Calibri"/>
      <family val="2"/>
      <scheme val="minor"/>
    </font>
    <font>
      <strike/>
      <sz val="12"/>
      <color rgb="FFFF0000"/>
      <name val="Calibri"/>
      <family val="2"/>
      <scheme val="minor"/>
    </font>
    <font>
      <b/>
      <sz val="12"/>
      <name val="Calibri"/>
      <family val="2"/>
      <scheme val="minor"/>
    </font>
    <font>
      <b/>
      <sz val="11"/>
      <color rgb="FFFF0000"/>
      <name val="Calibri"/>
      <family val="2"/>
      <scheme val="minor"/>
    </font>
    <font>
      <u/>
      <sz val="11"/>
      <color theme="10"/>
      <name val="Calibri"/>
      <family val="2"/>
      <scheme val="minor"/>
    </font>
    <font>
      <i/>
      <sz val="11"/>
      <name val="Calibri"/>
      <family val="2"/>
      <scheme val="minor"/>
    </font>
    <font>
      <sz val="11"/>
      <color theme="1"/>
      <name val="Calibri"/>
      <family val="2"/>
      <scheme val="minor"/>
    </font>
    <font>
      <b/>
      <sz val="28"/>
      <color theme="0"/>
      <name val="Calibri"/>
      <family val="2"/>
      <scheme val="minor"/>
    </font>
    <font>
      <b/>
      <sz val="14"/>
      <color rgb="FF7030A0"/>
      <name val="Calibri"/>
      <family val="2"/>
      <scheme val="minor"/>
    </font>
    <font>
      <sz val="14"/>
      <color theme="1"/>
      <name val="Calibri"/>
      <family val="2"/>
      <scheme val="minor"/>
    </font>
    <font>
      <b/>
      <sz val="14"/>
      <color rgb="FF139122"/>
      <name val="Calibri"/>
      <family val="2"/>
      <scheme val="minor"/>
    </font>
    <font>
      <b/>
      <sz val="14"/>
      <name val="Calibri"/>
      <family val="2"/>
      <scheme val="minor"/>
    </font>
    <font>
      <sz val="14"/>
      <name val="Calibri"/>
      <family val="2"/>
      <scheme val="minor"/>
    </font>
    <font>
      <sz val="14"/>
      <color rgb="FFFF0000"/>
      <name val="Calibri"/>
      <family val="2"/>
      <scheme val="minor"/>
    </font>
    <font>
      <sz val="11"/>
      <name val="Calibri (Corps)"/>
    </font>
    <font>
      <sz val="11"/>
      <color rgb="FF1F497D"/>
      <name val="Symbol"/>
      <family val="1"/>
      <charset val="2"/>
    </font>
    <font>
      <b/>
      <sz val="20"/>
      <color theme="0"/>
      <name val="Arial"/>
      <family val="2"/>
    </font>
    <font>
      <b/>
      <sz val="36"/>
      <color theme="0"/>
      <name val="Calibri"/>
      <family val="2"/>
      <scheme val="minor"/>
    </font>
    <font>
      <i/>
      <sz val="20"/>
      <color theme="0"/>
      <name val="Calibri"/>
      <family val="2"/>
    </font>
    <font>
      <b/>
      <sz val="24"/>
      <color theme="0"/>
      <name val="Calibri"/>
      <family val="2"/>
      <scheme val="minor"/>
    </font>
    <font>
      <b/>
      <sz val="14"/>
      <color theme="1"/>
      <name val="Calibri"/>
      <family val="2"/>
      <scheme val="minor"/>
    </font>
    <font>
      <i/>
      <sz val="14"/>
      <color theme="1"/>
      <name val="Calibri"/>
      <family val="2"/>
      <scheme val="minor"/>
    </font>
    <font>
      <i/>
      <u/>
      <sz val="14"/>
      <color theme="1"/>
      <name val="Calibri"/>
      <family val="2"/>
      <scheme val="minor"/>
    </font>
    <font>
      <i/>
      <sz val="14"/>
      <name val="Calibri"/>
      <family val="2"/>
      <scheme val="minor"/>
    </font>
    <font>
      <u/>
      <sz val="14"/>
      <color theme="10"/>
      <name val="Calibri"/>
      <family val="2"/>
      <scheme val="minor"/>
    </font>
    <font>
      <b/>
      <sz val="22"/>
      <color rgb="FF002060"/>
      <name val="Calibri"/>
      <family val="2"/>
      <scheme val="minor"/>
    </font>
    <font>
      <b/>
      <sz val="22"/>
      <name val="Calibri"/>
      <family val="2"/>
      <scheme val="minor"/>
    </font>
    <font>
      <b/>
      <sz val="22"/>
      <color theme="1"/>
      <name val="Calibri"/>
      <family val="2"/>
      <scheme val="minor"/>
    </font>
    <font>
      <b/>
      <sz val="14"/>
      <color rgb="FF002060"/>
      <name val="Calibri"/>
      <family val="2"/>
      <scheme val="minor"/>
    </font>
    <font>
      <u/>
      <sz val="14"/>
      <color theme="1"/>
      <name val="Calibri"/>
      <family val="2"/>
      <scheme val="minor"/>
    </font>
    <font>
      <b/>
      <i/>
      <sz val="14"/>
      <color theme="1"/>
      <name val="Calibri"/>
      <family val="2"/>
      <scheme val="minor"/>
    </font>
    <font>
      <b/>
      <i/>
      <sz val="14"/>
      <name val="Calibri"/>
      <family val="2"/>
      <scheme val="minor"/>
    </font>
    <font>
      <b/>
      <sz val="13"/>
      <color rgb="FF002060"/>
      <name val="Calibri"/>
      <family val="2"/>
      <scheme val="minor"/>
    </font>
    <font>
      <sz val="13"/>
      <name val="Calibri"/>
      <family val="2"/>
      <scheme val="minor"/>
    </font>
    <font>
      <b/>
      <sz val="20"/>
      <color rgb="FFFF0000"/>
      <name val="Calibri"/>
      <family val="2"/>
      <scheme val="minor"/>
    </font>
    <font>
      <sz val="14"/>
      <color theme="0"/>
      <name val="Calibri"/>
      <family val="2"/>
      <scheme val="minor"/>
    </font>
    <font>
      <b/>
      <sz val="26"/>
      <color rgb="FF00B050"/>
      <name val="Calibri"/>
      <family val="2"/>
      <scheme val="minor"/>
    </font>
    <font>
      <sz val="16"/>
      <color theme="1"/>
      <name val="Calibri"/>
      <family val="2"/>
      <scheme val="minor"/>
    </font>
    <font>
      <b/>
      <sz val="20"/>
      <color rgb="FF00B050"/>
      <name val="Calibri"/>
      <family val="2"/>
      <scheme val="minor"/>
    </font>
    <font>
      <b/>
      <sz val="12"/>
      <color theme="1"/>
      <name val="Calibri"/>
      <family val="2"/>
      <scheme val="minor"/>
    </font>
    <font>
      <b/>
      <sz val="12"/>
      <color indexed="8"/>
      <name val="Calibri"/>
      <family val="2"/>
      <scheme val="minor"/>
    </font>
    <font>
      <b/>
      <u/>
      <sz val="14"/>
      <color theme="1"/>
      <name val="Calibri"/>
      <family val="2"/>
      <scheme val="minor"/>
    </font>
    <font>
      <b/>
      <u/>
      <sz val="14"/>
      <name val="Calibri"/>
      <family val="2"/>
      <scheme val="minor"/>
    </font>
    <font>
      <sz val="14"/>
      <color rgb="FF0070C0"/>
      <name val="Calibri"/>
      <family val="2"/>
      <scheme val="minor"/>
    </font>
    <font>
      <sz val="14"/>
      <color rgb="FFC00000"/>
      <name val="Calibri"/>
      <family val="2"/>
      <scheme val="minor"/>
    </font>
    <font>
      <b/>
      <sz val="11"/>
      <name val="Calibri"/>
      <family val="2"/>
      <scheme val="minor"/>
    </font>
  </fonts>
  <fills count="3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0"/>
        <bgColor indexed="64"/>
      </patternFill>
    </fill>
    <fill>
      <patternFill patternType="solid">
        <fgColor theme="5"/>
        <bgColor indexed="64"/>
      </patternFill>
    </fill>
    <fill>
      <patternFill patternType="solid">
        <fgColor rgb="FF008ACF"/>
        <bgColor indexed="64"/>
      </patternFill>
    </fill>
    <fill>
      <patternFill patternType="solid">
        <fgColor rgb="FF92D050"/>
        <bgColor indexed="64"/>
      </patternFill>
    </fill>
    <fill>
      <patternFill patternType="solid">
        <fgColor theme="7"/>
        <bgColor indexed="64"/>
      </patternFill>
    </fill>
    <fill>
      <patternFill patternType="solid">
        <fgColor theme="9"/>
        <bgColor indexed="64"/>
      </patternFill>
    </fill>
    <fill>
      <patternFill patternType="solid">
        <fgColor rgb="FF00B0F0"/>
        <bgColor indexed="64"/>
      </patternFill>
    </fill>
    <fill>
      <patternFill patternType="solid">
        <fgColor theme="9" tint="0.59999389629810485"/>
        <bgColor indexed="64"/>
      </patternFill>
    </fill>
    <fill>
      <patternFill patternType="solid">
        <fgColor rgb="FF7030A0"/>
        <bgColor indexed="64"/>
      </patternFill>
    </fill>
    <fill>
      <patternFill patternType="solid">
        <fgColor rgb="FF139122"/>
        <bgColor indexed="64"/>
      </patternFill>
    </fill>
    <fill>
      <patternFill patternType="solid">
        <fgColor theme="5" tint="0.79998168889431442"/>
        <bgColor indexed="64"/>
      </patternFill>
    </fill>
    <fill>
      <patternFill patternType="solid">
        <fgColor rgb="FFF0C8EB"/>
        <bgColor indexed="64"/>
      </patternFill>
    </fill>
    <fill>
      <patternFill patternType="solid">
        <fgColor theme="2"/>
        <bgColor indexed="64"/>
      </patternFill>
    </fill>
    <fill>
      <patternFill patternType="solid">
        <fgColor rgb="FF00B050"/>
        <bgColor indexed="64"/>
      </patternFill>
    </fill>
    <fill>
      <patternFill patternType="solid">
        <fgColor theme="6"/>
        <bgColor indexed="64"/>
      </patternFill>
    </fill>
  </fills>
  <borders count="57">
    <border>
      <left/>
      <right/>
      <top/>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rgb="FF7030A0"/>
      </left>
      <right style="medium">
        <color rgb="FF7030A0"/>
      </right>
      <top style="medium">
        <color rgb="FF7030A0"/>
      </top>
      <bottom style="medium">
        <color rgb="FF7030A0"/>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0" tint="-0.499984740745262"/>
      </top>
      <bottom style="thin">
        <color theme="0" tint="-0.499984740745262"/>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right/>
      <top style="thin">
        <color theme="9" tint="-0.24994659260841701"/>
      </top>
      <bottom/>
      <diagonal/>
    </border>
    <border>
      <left/>
      <right/>
      <top/>
      <bottom style="thin">
        <color theme="9" tint="-0.2499465926084170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style="medium">
        <color rgb="FF00B050"/>
      </top>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00B050"/>
      </left>
      <right/>
      <top/>
      <bottom/>
      <diagonal/>
    </border>
    <border>
      <left style="medium">
        <color rgb="FF00B050"/>
      </left>
      <right/>
      <top/>
      <bottom style="medium">
        <color rgb="FF00B050"/>
      </bottom>
      <diagonal/>
    </border>
    <border>
      <left/>
      <right/>
      <top/>
      <bottom style="medium">
        <color rgb="FF00B050"/>
      </bottom>
      <diagonal/>
    </border>
    <border>
      <left/>
      <right style="medium">
        <color rgb="FFFF0000"/>
      </right>
      <top style="medium">
        <color rgb="FF00B050"/>
      </top>
      <bottom/>
      <diagonal/>
    </border>
    <border>
      <left/>
      <right style="medium">
        <color rgb="FFFF0000"/>
      </right>
      <top/>
      <bottom style="medium">
        <color rgb="FF00B050"/>
      </bottom>
      <diagonal/>
    </border>
  </borders>
  <cellStyleXfs count="52">
    <xf numFmtId="0" fontId="0" fillId="0" borderId="0"/>
    <xf numFmtId="0" fontId="1"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2" fillId="12"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9" borderId="0" applyNumberFormat="0" applyBorder="0" applyAlignment="0" applyProtection="0"/>
    <xf numFmtId="0" fontId="3" fillId="0" borderId="0" applyNumberFormat="0" applyFill="0" applyBorder="0" applyAlignment="0" applyProtection="0"/>
    <xf numFmtId="0" fontId="4" fillId="20" borderId="1" applyNumberFormat="0" applyAlignment="0" applyProtection="0"/>
    <xf numFmtId="0" fontId="5" fillId="0" borderId="2" applyNumberFormat="0" applyFill="0" applyAlignment="0" applyProtection="0"/>
    <xf numFmtId="0" fontId="1" fillId="21" borderId="3" applyNumberFormat="0" applyFont="0" applyAlignment="0" applyProtection="0"/>
    <xf numFmtId="0" fontId="6" fillId="7" borderId="1" applyNumberFormat="0" applyAlignment="0" applyProtection="0"/>
    <xf numFmtId="0" fontId="7" fillId="3" borderId="0" applyNumberFormat="0" applyBorder="0" applyAlignment="0" applyProtection="0"/>
    <xf numFmtId="0" fontId="8" fillId="22" borderId="0" applyNumberFormat="0" applyBorder="0" applyAlignment="0" applyProtection="0"/>
    <xf numFmtId="0" fontId="9" fillId="4" borderId="0" applyNumberFormat="0" applyBorder="0" applyAlignment="0" applyProtection="0"/>
    <xf numFmtId="0" fontId="10" fillId="20" borderId="4" applyNumberFormat="0" applyAlignment="0" applyProtection="0"/>
    <xf numFmtId="0" fontId="11" fillId="0" borderId="0" applyNumberFormat="0" applyFill="0" applyBorder="0" applyAlignment="0" applyProtection="0"/>
    <xf numFmtId="0" fontId="12" fillId="0" borderId="0" applyNumberFormat="0" applyFill="0" applyBorder="0" applyAlignment="0" applyProtection="0"/>
    <xf numFmtId="0" fontId="13" fillId="0" borderId="5" applyNumberFormat="0" applyFill="0" applyAlignment="0" applyProtection="0"/>
    <xf numFmtId="0" fontId="14" fillId="0" borderId="6" applyNumberFormat="0" applyFill="0" applyAlignment="0" applyProtection="0"/>
    <xf numFmtId="0" fontId="15" fillId="0" borderId="7" applyNumberFormat="0" applyFill="0" applyAlignment="0" applyProtection="0"/>
    <xf numFmtId="0" fontId="15" fillId="0" borderId="0" applyNumberFormat="0" applyFill="0" applyBorder="0" applyAlignment="0" applyProtection="0"/>
    <xf numFmtId="0" fontId="16" fillId="0" borderId="8" applyNumberFormat="0" applyFill="0" applyAlignment="0" applyProtection="0"/>
    <xf numFmtId="0" fontId="17" fillId="23" borderId="9" applyNumberFormat="0" applyAlignment="0" applyProtection="0"/>
    <xf numFmtId="0" fontId="35" fillId="0" borderId="0"/>
    <xf numFmtId="0" fontId="35" fillId="0" borderId="0"/>
    <xf numFmtId="0" fontId="4" fillId="20" borderId="16" applyNumberFormat="0" applyAlignment="0" applyProtection="0"/>
    <xf numFmtId="0" fontId="1" fillId="21" borderId="17" applyNumberFormat="0" applyFont="0" applyAlignment="0" applyProtection="0"/>
    <xf numFmtId="0" fontId="6" fillId="7" borderId="16" applyNumberFormat="0" applyAlignment="0" applyProtection="0"/>
    <xf numFmtId="0" fontId="10" fillId="20" borderId="18" applyNumberFormat="0" applyAlignment="0" applyProtection="0"/>
    <xf numFmtId="0" fontId="16" fillId="0" borderId="19" applyNumberFormat="0" applyFill="0" applyAlignment="0" applyProtection="0"/>
    <xf numFmtId="0" fontId="48" fillId="0" borderId="0" applyNumberFormat="0" applyFill="0" applyBorder="0" applyAlignment="0" applyProtection="0"/>
    <xf numFmtId="9" fontId="50" fillId="0" borderId="0" applyFont="0" applyFill="0" applyBorder="0" applyAlignment="0" applyProtection="0"/>
  </cellStyleXfs>
  <cellXfs count="404">
    <xf numFmtId="0" fontId="0" fillId="0" borderId="0" xfId="0"/>
    <xf numFmtId="0" fontId="21" fillId="24" borderId="10" xfId="1" applyFont="1" applyFill="1" applyBorder="1" applyAlignment="1">
      <alignment horizontal="left" vertical="center" wrapText="1"/>
    </xf>
    <xf numFmtId="0" fontId="0" fillId="0" borderId="0" xfId="0"/>
    <xf numFmtId="0" fontId="21" fillId="0" borderId="10" xfId="1" applyFont="1" applyBorder="1" applyAlignment="1">
      <alignment vertical="center" wrapText="1"/>
    </xf>
    <xf numFmtId="0" fontId="20" fillId="0" borderId="10" xfId="1" applyFont="1" applyBorder="1" applyAlignment="1">
      <alignment vertical="center" wrapText="1"/>
    </xf>
    <xf numFmtId="0" fontId="20" fillId="0" borderId="10" xfId="1" applyFont="1" applyFill="1" applyBorder="1" applyAlignment="1">
      <alignment horizontal="left" vertical="center" wrapText="1"/>
    </xf>
    <xf numFmtId="0" fontId="20" fillId="0" borderId="10" xfId="0" applyFont="1" applyBorder="1" applyAlignment="1">
      <alignment vertical="center" wrapText="1"/>
    </xf>
    <xf numFmtId="0" fontId="41" fillId="0" borderId="10" xfId="0" quotePrefix="1" applyFont="1" applyBorder="1" applyAlignment="1">
      <alignment horizontal="left" vertical="center" wrapText="1"/>
    </xf>
    <xf numFmtId="0" fontId="0" fillId="0" borderId="10" xfId="0" quotePrefix="1" applyFont="1" applyBorder="1" applyAlignment="1">
      <alignment horizontal="left" vertical="center" wrapText="1"/>
    </xf>
    <xf numFmtId="0" fontId="0" fillId="0" borderId="10" xfId="0" applyFont="1" applyBorder="1" applyAlignment="1">
      <alignment horizontal="center" vertical="center"/>
    </xf>
    <xf numFmtId="0" fontId="20" fillId="0" borderId="10" xfId="43" applyFont="1" applyBorder="1" applyAlignment="1" applyProtection="1">
      <alignment horizontal="left" vertical="center" wrapText="1"/>
    </xf>
    <xf numFmtId="0" fontId="19" fillId="0" borderId="10" xfId="0" applyFont="1" applyBorder="1" applyAlignment="1">
      <alignment vertical="center" wrapText="1"/>
    </xf>
    <xf numFmtId="0" fontId="20" fillId="0" borderId="10" xfId="1" applyFont="1" applyBorder="1" applyAlignment="1">
      <alignment horizontal="left" vertical="center" wrapText="1"/>
    </xf>
    <xf numFmtId="0" fontId="0" fillId="0" borderId="0" xfId="0" applyFont="1" applyBorder="1" applyAlignment="1">
      <alignment horizontal="left" vertical="center"/>
    </xf>
    <xf numFmtId="0" fontId="0" fillId="0" borderId="0" xfId="0" applyFont="1" applyBorder="1" applyAlignment="1">
      <alignment vertical="center"/>
    </xf>
    <xf numFmtId="0" fontId="0" fillId="0" borderId="0" xfId="0" applyFont="1" applyBorder="1" applyAlignment="1">
      <alignment horizontal="center" vertical="center"/>
    </xf>
    <xf numFmtId="0" fontId="0" fillId="0" borderId="0" xfId="0" applyFont="1" applyBorder="1" applyAlignment="1">
      <alignment vertical="center" wrapText="1"/>
    </xf>
    <xf numFmtId="0" fontId="0" fillId="0" borderId="0" xfId="0" applyFont="1" applyBorder="1" applyAlignment="1">
      <alignment horizontal="center" vertical="center" wrapText="1"/>
    </xf>
    <xf numFmtId="0" fontId="0" fillId="0" borderId="0" xfId="0" applyFont="1" applyBorder="1"/>
    <xf numFmtId="0" fontId="19" fillId="0" borderId="0" xfId="0" applyFont="1" applyBorder="1" applyAlignment="1">
      <alignment horizontal="left" vertical="center" wrapText="1"/>
    </xf>
    <xf numFmtId="0" fontId="39" fillId="0" borderId="0" xfId="0" applyFont="1" applyBorder="1" applyAlignment="1">
      <alignment horizontal="center" vertical="center"/>
    </xf>
    <xf numFmtId="0" fontId="30" fillId="0" borderId="0" xfId="0" applyFont="1" applyFill="1" applyBorder="1"/>
    <xf numFmtId="0" fontId="24" fillId="29" borderId="10" xfId="0" applyFont="1" applyFill="1" applyBorder="1" applyAlignment="1">
      <alignment horizontal="center" vertical="center"/>
    </xf>
    <xf numFmtId="0" fontId="19" fillId="0" borderId="0" xfId="0" applyFont="1" applyBorder="1" applyAlignment="1">
      <alignment horizontal="center" vertical="center" wrapText="1"/>
    </xf>
    <xf numFmtId="0" fontId="19" fillId="0" borderId="10" xfId="0" applyFont="1" applyBorder="1" applyAlignment="1">
      <alignment horizontal="center" vertical="center" wrapText="1"/>
    </xf>
    <xf numFmtId="0" fontId="19" fillId="0" borderId="10" xfId="0" applyFont="1" applyFill="1" applyBorder="1" applyAlignment="1">
      <alignment horizontal="left" vertical="center" wrapText="1"/>
    </xf>
    <xf numFmtId="0" fontId="20" fillId="0" borderId="10" xfId="0" applyFont="1" applyFill="1" applyBorder="1" applyAlignment="1">
      <alignment horizontal="left" vertical="center" wrapText="1"/>
    </xf>
    <xf numFmtId="0" fontId="0" fillId="24" borderId="10" xfId="0" applyFont="1" applyFill="1" applyBorder="1" applyAlignment="1">
      <alignment horizontal="center" vertical="center"/>
    </xf>
    <xf numFmtId="0" fontId="0" fillId="0" borderId="10" xfId="0" applyFont="1" applyBorder="1" applyAlignment="1">
      <alignment vertical="center" wrapText="1"/>
    </xf>
    <xf numFmtId="0" fontId="20" fillId="0" borderId="10" xfId="0" applyFont="1" applyBorder="1" applyAlignment="1">
      <alignment horizontal="left" vertical="center" wrapText="1"/>
    </xf>
    <xf numFmtId="0" fontId="0" fillId="0" borderId="0" xfId="0" applyFont="1" applyFill="1" applyBorder="1"/>
    <xf numFmtId="0" fontId="0" fillId="24" borderId="10" xfId="0" applyFont="1" applyFill="1" applyBorder="1" applyAlignment="1">
      <alignment horizontal="center" vertical="center" wrapText="1"/>
    </xf>
    <xf numFmtId="0" fontId="30" fillId="24" borderId="0" xfId="0" applyFont="1" applyFill="1" applyBorder="1" applyAlignment="1">
      <alignment horizontal="center" vertical="center"/>
    </xf>
    <xf numFmtId="0" fontId="0" fillId="24" borderId="0" xfId="0" applyFont="1" applyFill="1" applyBorder="1" applyAlignment="1">
      <alignment horizontal="center" vertical="center"/>
    </xf>
    <xf numFmtId="0" fontId="24" fillId="29" borderId="10" xfId="0" applyFont="1" applyFill="1" applyBorder="1" applyAlignment="1">
      <alignment horizontal="center" vertical="center" wrapText="1"/>
    </xf>
    <xf numFmtId="0" fontId="0" fillId="0" borderId="0" xfId="0" applyAlignment="1">
      <alignment wrapText="1"/>
    </xf>
    <xf numFmtId="0" fontId="41" fillId="0" borderId="10" xfId="0" applyFont="1" applyBorder="1" applyAlignment="1">
      <alignment horizontal="center" vertical="center"/>
    </xf>
    <xf numFmtId="0" fontId="0" fillId="0" borderId="10" xfId="0" applyFont="1" applyFill="1" applyBorder="1" applyAlignment="1">
      <alignment vertical="center" wrapText="1"/>
    </xf>
    <xf numFmtId="0" fontId="20" fillId="24" borderId="10" xfId="0" applyFont="1" applyFill="1" applyBorder="1" applyAlignment="1">
      <alignment vertical="center" wrapText="1"/>
    </xf>
    <xf numFmtId="0" fontId="19" fillId="0" borderId="10" xfId="0" applyFont="1" applyBorder="1" applyAlignment="1">
      <alignment horizontal="left" vertical="center" wrapText="1"/>
    </xf>
    <xf numFmtId="0" fontId="21" fillId="0" borderId="10" xfId="1" applyFont="1" applyBorder="1" applyAlignment="1">
      <alignment horizontal="left" vertical="center" wrapText="1"/>
    </xf>
    <xf numFmtId="0" fontId="19" fillId="24" borderId="10" xfId="0" applyFont="1" applyFill="1" applyBorder="1" applyAlignment="1">
      <alignment horizontal="left" vertical="center" wrapText="1"/>
    </xf>
    <xf numFmtId="0" fontId="19" fillId="0" borderId="10" xfId="1" applyFont="1" applyBorder="1" applyAlignment="1">
      <alignment horizontal="left" vertical="center" wrapText="1"/>
    </xf>
    <xf numFmtId="0" fontId="19" fillId="0" borderId="10" xfId="1" applyFont="1" applyFill="1" applyBorder="1" applyAlignment="1">
      <alignment horizontal="left" vertical="center" wrapText="1"/>
    </xf>
    <xf numFmtId="0" fontId="20" fillId="0" borderId="10" xfId="0" applyFont="1" applyBorder="1" applyAlignment="1">
      <alignment horizontal="center" vertical="center" wrapText="1"/>
    </xf>
    <xf numFmtId="0" fontId="23" fillId="0" borderId="10" xfId="1" applyFont="1" applyBorder="1" applyAlignment="1">
      <alignment vertical="center" wrapText="1"/>
    </xf>
    <xf numFmtId="0" fontId="41" fillId="0" borderId="0" xfId="0" applyFont="1" applyBorder="1"/>
    <xf numFmtId="0" fontId="41" fillId="0" borderId="10" xfId="0" applyFont="1" applyBorder="1" applyAlignment="1">
      <alignment vertical="center" wrapText="1"/>
    </xf>
    <xf numFmtId="0" fontId="20" fillId="0" borderId="10" xfId="43" applyFont="1" applyFill="1" applyBorder="1" applyAlignment="1" applyProtection="1">
      <alignment horizontal="left" vertical="center" wrapText="1"/>
    </xf>
    <xf numFmtId="0" fontId="0" fillId="0" borderId="0" xfId="0" applyFont="1" applyBorder="1"/>
    <xf numFmtId="0" fontId="19" fillId="0" borderId="10" xfId="0" applyFont="1" applyBorder="1" applyAlignment="1">
      <alignment horizontal="center" vertical="center" wrapText="1"/>
    </xf>
    <xf numFmtId="0" fontId="0" fillId="0" borderId="10" xfId="0" applyFont="1" applyBorder="1" applyAlignment="1">
      <alignment wrapText="1"/>
    </xf>
    <xf numFmtId="0" fontId="41" fillId="0" borderId="0" xfId="0" applyFont="1"/>
    <xf numFmtId="0" fontId="19" fillId="0" borderId="0" xfId="0" applyFont="1" applyBorder="1" applyAlignment="1">
      <alignment horizontal="center" vertical="center"/>
    </xf>
    <xf numFmtId="0" fontId="25" fillId="29" borderId="10" xfId="0" applyFont="1" applyFill="1" applyBorder="1" applyAlignment="1">
      <alignment horizontal="center" vertical="center" wrapText="1"/>
    </xf>
    <xf numFmtId="0" fontId="0" fillId="0" borderId="0" xfId="0" applyFont="1"/>
    <xf numFmtId="0" fontId="0" fillId="0" borderId="0" xfId="0" applyFont="1" applyAlignment="1">
      <alignment horizontal="center" vertical="center"/>
    </xf>
    <xf numFmtId="0" fontId="51" fillId="0" borderId="0" xfId="0" applyFont="1" applyFill="1" applyAlignment="1">
      <alignment horizontal="center" wrapText="1"/>
    </xf>
    <xf numFmtId="0" fontId="51" fillId="0" borderId="0" xfId="0" applyFont="1" applyFill="1" applyAlignment="1">
      <alignment horizontal="center" vertical="center" wrapText="1"/>
    </xf>
    <xf numFmtId="0" fontId="0" fillId="0" borderId="0" xfId="0" applyFont="1" applyFill="1"/>
    <xf numFmtId="9" fontId="24" fillId="32" borderId="20" xfId="0" applyNumberFormat="1" applyFont="1" applyFill="1" applyBorder="1" applyAlignment="1">
      <alignment horizontal="center" vertical="center"/>
    </xf>
    <xf numFmtId="0" fontId="53" fillId="0" borderId="0" xfId="0" applyFont="1"/>
    <xf numFmtId="0" fontId="52" fillId="0" borderId="20" xfId="0" applyFont="1" applyFill="1" applyBorder="1" applyAlignment="1">
      <alignment horizontal="center" vertical="center"/>
    </xf>
    <xf numFmtId="0" fontId="43" fillId="0" borderId="0" xfId="0" applyFont="1"/>
    <xf numFmtId="0" fontId="55" fillId="0" borderId="0" xfId="0" applyFont="1" applyAlignment="1">
      <alignment horizontal="center" vertical="center"/>
    </xf>
    <xf numFmtId="0" fontId="30" fillId="0" borderId="0" xfId="0" applyFont="1" applyAlignment="1">
      <alignment horizontal="center"/>
    </xf>
    <xf numFmtId="9" fontId="30" fillId="0" borderId="0" xfId="0" applyNumberFormat="1" applyFont="1" applyAlignment="1">
      <alignment horizontal="center"/>
    </xf>
    <xf numFmtId="0" fontId="51" fillId="0" borderId="0" xfId="0" applyFont="1" applyFill="1" applyAlignment="1">
      <alignment vertical="center" wrapText="1"/>
    </xf>
    <xf numFmtId="9" fontId="54" fillId="0" borderId="26" xfId="0" applyNumberFormat="1" applyFont="1" applyBorder="1" applyAlignment="1">
      <alignment horizontal="center" vertical="center"/>
    </xf>
    <xf numFmtId="0" fontId="57" fillId="0" borderId="0" xfId="0" applyFont="1"/>
    <xf numFmtId="0" fontId="0" fillId="0" borderId="0" xfId="0" applyAlignment="1">
      <alignment horizontal="left" vertical="center" wrapText="1"/>
    </xf>
    <xf numFmtId="9" fontId="24" fillId="32" borderId="20" xfId="51" applyNumberFormat="1" applyFont="1" applyFill="1" applyBorder="1" applyAlignment="1">
      <alignment horizontal="center" vertical="center"/>
    </xf>
    <xf numFmtId="0" fontId="41" fillId="0" borderId="0" xfId="0" applyFont="1" applyFill="1" applyBorder="1"/>
    <xf numFmtId="0" fontId="43" fillId="0" borderId="0" xfId="0" applyFont="1" applyFill="1" applyBorder="1"/>
    <xf numFmtId="0" fontId="24" fillId="0" borderId="0" xfId="0" applyFont="1" applyFill="1" applyBorder="1" applyAlignment="1">
      <alignment horizontal="left" vertical="center"/>
    </xf>
    <xf numFmtId="0" fontId="0" fillId="24" borderId="21" xfId="0" applyFont="1" applyFill="1" applyBorder="1" applyAlignment="1">
      <alignment horizontal="center" vertical="center"/>
    </xf>
    <xf numFmtId="0" fontId="0" fillId="0" borderId="21" xfId="0" applyFont="1" applyBorder="1" applyAlignment="1">
      <alignment horizontal="center" vertical="center"/>
    </xf>
    <xf numFmtId="0" fontId="20" fillId="24" borderId="21" xfId="1" applyFont="1" applyFill="1" applyBorder="1" applyAlignment="1">
      <alignment horizontal="left" vertical="center" wrapText="1"/>
    </xf>
    <xf numFmtId="0" fontId="19" fillId="0" borderId="21" xfId="0" applyFont="1" applyBorder="1" applyAlignment="1">
      <alignment horizontal="center" vertical="center" wrapText="1"/>
    </xf>
    <xf numFmtId="0" fontId="20" fillId="0" borderId="21" xfId="0" applyFont="1" applyFill="1" applyBorder="1" applyAlignment="1">
      <alignment horizontal="left" vertical="center" wrapText="1"/>
    </xf>
    <xf numFmtId="0" fontId="19" fillId="0" borderId="21" xfId="0" applyFont="1" applyBorder="1" applyAlignment="1">
      <alignment horizontal="left" vertical="center" wrapText="1"/>
    </xf>
    <xf numFmtId="0" fontId="21" fillId="24" borderId="21" xfId="1" applyFont="1" applyFill="1" applyBorder="1" applyAlignment="1">
      <alignment horizontal="left" vertical="center" wrapText="1"/>
    </xf>
    <xf numFmtId="0" fontId="21" fillId="0" borderId="21" xfId="1" applyFont="1" applyFill="1" applyBorder="1" applyAlignment="1">
      <alignment horizontal="left" vertical="center" wrapText="1"/>
    </xf>
    <xf numFmtId="0" fontId="0" fillId="30" borderId="21" xfId="0" applyFont="1" applyFill="1" applyBorder="1" applyAlignment="1">
      <alignment horizontal="center" vertical="center" wrapText="1"/>
    </xf>
    <xf numFmtId="0" fontId="20" fillId="0" borderId="21" xfId="1" applyFont="1" applyFill="1" applyBorder="1" applyAlignment="1">
      <alignment horizontal="left" vertical="center" wrapText="1"/>
    </xf>
    <xf numFmtId="0" fontId="0" fillId="0" borderId="21" xfId="0" applyFont="1" applyBorder="1"/>
    <xf numFmtId="0" fontId="20" fillId="0" borderId="21" xfId="0" applyFont="1" applyBorder="1" applyAlignment="1">
      <alignment horizontal="left" vertical="center" wrapText="1"/>
    </xf>
    <xf numFmtId="0" fontId="41" fillId="0" borderId="21" xfId="0" quotePrefix="1" applyFont="1" applyBorder="1" applyAlignment="1">
      <alignment horizontal="left" vertical="center" wrapText="1"/>
    </xf>
    <xf numFmtId="0" fontId="20" fillId="0" borderId="21" xfId="1" applyFont="1" applyBorder="1" applyAlignment="1">
      <alignment horizontal="left" vertical="center" wrapText="1"/>
    </xf>
    <xf numFmtId="0" fontId="43" fillId="0" borderId="21" xfId="0" applyFont="1" applyBorder="1" applyAlignment="1">
      <alignment vertical="center"/>
    </xf>
    <xf numFmtId="0" fontId="41" fillId="24" borderId="21" xfId="1" quotePrefix="1" applyFont="1" applyFill="1" applyBorder="1" applyAlignment="1">
      <alignment horizontal="left" vertical="center" wrapText="1"/>
    </xf>
    <xf numFmtId="0" fontId="20" fillId="24" borderId="21" xfId="0" applyFont="1" applyFill="1" applyBorder="1" applyAlignment="1">
      <alignment horizontal="left" vertical="center" wrapText="1"/>
    </xf>
    <xf numFmtId="0" fontId="41" fillId="0" borderId="21" xfId="0" quotePrefix="1" applyFont="1" applyFill="1" applyBorder="1" applyAlignment="1">
      <alignment horizontal="left" vertical="center" wrapText="1"/>
    </xf>
    <xf numFmtId="0" fontId="19" fillId="0" borderId="21" xfId="0" applyFont="1" applyFill="1" applyBorder="1" applyAlignment="1">
      <alignment horizontal="center" vertical="center" wrapText="1"/>
    </xf>
    <xf numFmtId="0" fontId="0" fillId="0" borderId="21" xfId="0" quotePrefix="1" applyFont="1" applyFill="1" applyBorder="1" applyAlignment="1">
      <alignment horizontal="left" vertical="center" wrapText="1"/>
    </xf>
    <xf numFmtId="0" fontId="19" fillId="0" borderId="21" xfId="0" applyFont="1" applyFill="1" applyBorder="1" applyAlignment="1">
      <alignment vertical="center" wrapText="1"/>
    </xf>
    <xf numFmtId="0" fontId="0" fillId="0" borderId="21" xfId="0" applyFont="1" applyFill="1" applyBorder="1" applyAlignment="1">
      <alignment vertical="center" wrapText="1"/>
    </xf>
    <xf numFmtId="0" fontId="0" fillId="31" borderId="21" xfId="0" applyFont="1" applyFill="1" applyBorder="1" applyAlignment="1">
      <alignment horizontal="center" vertical="center" wrapText="1"/>
    </xf>
    <xf numFmtId="0" fontId="20" fillId="24" borderId="21" xfId="1" applyFont="1" applyFill="1" applyBorder="1" applyAlignment="1">
      <alignment vertical="center" wrapText="1"/>
    </xf>
    <xf numFmtId="0" fontId="41" fillId="0" borderId="21" xfId="0" applyFont="1" applyBorder="1" applyAlignment="1">
      <alignment vertical="center" wrapText="1"/>
    </xf>
    <xf numFmtId="0" fontId="20" fillId="0" borderId="21" xfId="1" applyFont="1" applyBorder="1" applyAlignment="1">
      <alignment vertical="center" wrapText="1"/>
    </xf>
    <xf numFmtId="0" fontId="0" fillId="0" borderId="21" xfId="0" applyFont="1" applyBorder="1" applyAlignment="1">
      <alignment vertical="center" wrapText="1"/>
    </xf>
    <xf numFmtId="0" fontId="20" fillId="0" borderId="21" xfId="1" applyFont="1" applyFill="1" applyBorder="1" applyAlignment="1">
      <alignment vertical="center" wrapText="1"/>
    </xf>
    <xf numFmtId="0" fontId="0" fillId="0" borderId="21" xfId="0" applyFont="1" applyBorder="1" applyAlignment="1">
      <alignment vertical="center"/>
    </xf>
    <xf numFmtId="0" fontId="0" fillId="0" borderId="21" xfId="0" quotePrefix="1" applyFont="1" applyBorder="1" applyAlignment="1">
      <alignment horizontal="left" vertical="center" wrapText="1"/>
    </xf>
    <xf numFmtId="0" fontId="19" fillId="24" borderId="21" xfId="1" applyFont="1" applyFill="1" applyBorder="1" applyAlignment="1">
      <alignment horizontal="left" vertical="center" wrapText="1"/>
    </xf>
    <xf numFmtId="0" fontId="21" fillId="0" borderId="21" xfId="1" applyFont="1" applyBorder="1" applyAlignment="1">
      <alignment vertical="center" wrapText="1"/>
    </xf>
    <xf numFmtId="0" fontId="19" fillId="0" borderId="21" xfId="0" applyFont="1" applyFill="1" applyBorder="1" applyAlignment="1">
      <alignment horizontal="left" vertical="center" wrapText="1"/>
    </xf>
    <xf numFmtId="0" fontId="41" fillId="0" borderId="21" xfId="0" applyFont="1" applyFill="1" applyBorder="1" applyAlignment="1">
      <alignment wrapText="1"/>
    </xf>
    <xf numFmtId="0" fontId="41" fillId="0" borderId="21" xfId="0" applyFont="1" applyFill="1" applyBorder="1" applyAlignment="1">
      <alignment horizontal="left" vertical="center" wrapText="1"/>
    </xf>
    <xf numFmtId="0" fontId="41" fillId="0" borderId="10" xfId="0" applyFont="1" applyFill="1" applyBorder="1" applyAlignment="1">
      <alignment horizontal="left" vertical="center" wrapText="1"/>
    </xf>
    <xf numFmtId="0" fontId="41" fillId="0" borderId="10" xfId="43" applyFont="1" applyBorder="1" applyAlignment="1" applyProtection="1">
      <alignment horizontal="left" vertical="center" wrapText="1"/>
    </xf>
    <xf numFmtId="0" fontId="0" fillId="0" borderId="10" xfId="43" applyFont="1" applyBorder="1" applyAlignment="1" applyProtection="1">
      <alignment horizontal="left" vertical="center" wrapText="1"/>
    </xf>
    <xf numFmtId="0" fontId="41" fillId="0" borderId="10" xfId="0" applyFont="1" applyFill="1" applyBorder="1" applyAlignment="1">
      <alignment vertical="center" wrapText="1"/>
    </xf>
    <xf numFmtId="0" fontId="41" fillId="24" borderId="10" xfId="0" applyFont="1" applyFill="1" applyBorder="1" applyAlignment="1">
      <alignment vertical="center" wrapText="1"/>
    </xf>
    <xf numFmtId="0" fontId="0" fillId="24" borderId="10" xfId="0" applyFont="1" applyFill="1" applyBorder="1" applyAlignment="1">
      <alignment vertical="center" wrapText="1"/>
    </xf>
    <xf numFmtId="0" fontId="59" fillId="0" borderId="0" xfId="0" applyFont="1" applyAlignment="1">
      <alignment horizontal="left" vertical="center" indent="5"/>
    </xf>
    <xf numFmtId="0" fontId="0" fillId="0" borderId="0" xfId="0" applyAlignment="1">
      <alignment horizontal="center"/>
    </xf>
    <xf numFmtId="0" fontId="0" fillId="0" borderId="29" xfId="0" applyFont="1" applyBorder="1" applyAlignment="1">
      <alignment horizontal="center" vertical="center"/>
    </xf>
    <xf numFmtId="0" fontId="20" fillId="24" borderId="29" xfId="1" applyFont="1" applyFill="1" applyBorder="1" applyAlignment="1">
      <alignment horizontal="left" vertical="center" wrapText="1"/>
    </xf>
    <xf numFmtId="0" fontId="19" fillId="0" borderId="29" xfId="0" applyFont="1" applyBorder="1" applyAlignment="1">
      <alignment horizontal="center" vertical="center" wrapText="1"/>
    </xf>
    <xf numFmtId="0" fontId="0" fillId="0" borderId="29" xfId="0" quotePrefix="1" applyFont="1" applyBorder="1" applyAlignment="1">
      <alignment horizontal="left" vertical="center" wrapText="1"/>
    </xf>
    <xf numFmtId="0" fontId="0" fillId="24" borderId="29" xfId="0" applyFont="1" applyFill="1" applyBorder="1" applyAlignment="1">
      <alignment horizontal="center" vertical="center"/>
    </xf>
    <xf numFmtId="0" fontId="20" fillId="0" borderId="29" xfId="1" applyFont="1" applyBorder="1" applyAlignment="1">
      <alignment horizontal="left" vertical="center" wrapText="1"/>
    </xf>
    <xf numFmtId="0" fontId="20" fillId="0" borderId="29" xfId="1" applyFont="1" applyFill="1" applyBorder="1" applyAlignment="1">
      <alignment horizontal="left" vertical="center" wrapText="1"/>
    </xf>
    <xf numFmtId="0" fontId="20" fillId="0" borderId="29" xfId="44" applyFont="1" applyFill="1" applyBorder="1" applyAlignment="1" applyProtection="1">
      <alignment horizontal="left" vertical="center" wrapText="1"/>
    </xf>
    <xf numFmtId="0" fontId="19" fillId="0" borderId="29" xfId="44" applyFont="1" applyBorder="1" applyAlignment="1" applyProtection="1">
      <alignment horizontal="left" vertical="center" wrapText="1"/>
    </xf>
    <xf numFmtId="0" fontId="0" fillId="0" borderId="29" xfId="0" applyFont="1" applyFill="1" applyBorder="1"/>
    <xf numFmtId="0" fontId="20" fillId="0" borderId="29" xfId="0" applyFont="1" applyFill="1" applyBorder="1" applyAlignment="1">
      <alignment horizontal="left" vertical="center" wrapText="1"/>
    </xf>
    <xf numFmtId="0" fontId="19" fillId="0" borderId="29" xfId="0" applyFont="1" applyBorder="1" applyAlignment="1">
      <alignment horizontal="left" vertical="center" wrapText="1"/>
    </xf>
    <xf numFmtId="0" fontId="0" fillId="31" borderId="29" xfId="0" applyFont="1" applyFill="1" applyBorder="1" applyAlignment="1">
      <alignment horizontal="center" vertical="center" wrapText="1"/>
    </xf>
    <xf numFmtId="0" fontId="41" fillId="0" borderId="29" xfId="0" quotePrefix="1" applyFont="1" applyBorder="1" applyAlignment="1">
      <alignment horizontal="left" vertical="center" wrapText="1"/>
    </xf>
    <xf numFmtId="0" fontId="41" fillId="0" borderId="29" xfId="44" applyFont="1" applyFill="1" applyBorder="1" applyAlignment="1" applyProtection="1">
      <alignment horizontal="left" vertical="center" wrapText="1"/>
    </xf>
    <xf numFmtId="0" fontId="41" fillId="0" borderId="29" xfId="44" applyFont="1" applyBorder="1" applyAlignment="1" applyProtection="1">
      <alignment horizontal="left" vertical="center" wrapText="1"/>
    </xf>
    <xf numFmtId="0" fontId="41" fillId="0" borderId="29" xfId="0" applyFont="1" applyFill="1" applyBorder="1" applyAlignment="1">
      <alignment vertical="center" wrapText="1"/>
    </xf>
    <xf numFmtId="0" fontId="41" fillId="0" borderId="29" xfId="0" applyFont="1" applyFill="1" applyBorder="1" applyAlignment="1">
      <alignment horizontal="left" vertical="center" wrapText="1"/>
    </xf>
    <xf numFmtId="0" fontId="0" fillId="0" borderId="29" xfId="0" applyFont="1" applyBorder="1" applyAlignment="1">
      <alignment vertical="center" wrapText="1"/>
    </xf>
    <xf numFmtId="0" fontId="41" fillId="0" borderId="29" xfId="0" applyFont="1" applyBorder="1" applyAlignment="1">
      <alignment vertical="center" wrapText="1"/>
    </xf>
    <xf numFmtId="0" fontId="21" fillId="0" borderId="29" xfId="1" applyFont="1" applyBorder="1" applyAlignment="1">
      <alignment horizontal="left" vertical="center" wrapText="1"/>
    </xf>
    <xf numFmtId="0" fontId="21" fillId="0" borderId="29" xfId="1" applyFont="1" applyFill="1" applyBorder="1" applyAlignment="1">
      <alignment horizontal="left" vertical="center" wrapText="1"/>
    </xf>
    <xf numFmtId="0" fontId="21" fillId="24" borderId="29" xfId="1" applyFont="1" applyFill="1" applyBorder="1" applyAlignment="1">
      <alignment horizontal="left" vertical="center" wrapText="1"/>
    </xf>
    <xf numFmtId="0" fontId="19" fillId="0" borderId="29" xfId="0" applyFont="1" applyFill="1" applyBorder="1" applyAlignment="1">
      <alignment horizontal="left" vertical="center" wrapText="1"/>
    </xf>
    <xf numFmtId="0" fontId="41" fillId="0" borderId="29" xfId="0" quotePrefix="1" applyFont="1" applyBorder="1" applyAlignment="1">
      <alignment vertical="center" wrapText="1"/>
    </xf>
    <xf numFmtId="0" fontId="41" fillId="0" borderId="29" xfId="0" quotePrefix="1" applyFont="1" applyFill="1" applyBorder="1" applyAlignment="1">
      <alignment horizontal="left" vertical="center" wrapText="1"/>
    </xf>
    <xf numFmtId="0" fontId="0" fillId="0" borderId="29" xfId="0" applyFont="1" applyFill="1" applyBorder="1" applyAlignment="1">
      <alignment vertical="center" wrapText="1"/>
    </xf>
    <xf numFmtId="0" fontId="0" fillId="34" borderId="21" xfId="0" applyFont="1" applyFill="1" applyBorder="1" applyAlignment="1">
      <alignment horizontal="center" vertical="center" wrapText="1"/>
    </xf>
    <xf numFmtId="0" fontId="0" fillId="34" borderId="29" xfId="0" applyFont="1" applyFill="1" applyBorder="1" applyAlignment="1">
      <alignment horizontal="center" vertical="center" wrapText="1"/>
    </xf>
    <xf numFmtId="0" fontId="0" fillId="35" borderId="21" xfId="0" applyFont="1" applyFill="1" applyBorder="1" applyAlignment="1">
      <alignment horizontal="center" vertical="center" wrapText="1"/>
    </xf>
    <xf numFmtId="0" fontId="0" fillId="35" borderId="29" xfId="0" applyFont="1" applyFill="1" applyBorder="1" applyAlignment="1">
      <alignment horizontal="center" vertical="center" wrapText="1"/>
    </xf>
    <xf numFmtId="0" fontId="0" fillId="24" borderId="0" xfId="0" applyFill="1" applyAlignment="1">
      <alignment wrapText="1"/>
    </xf>
    <xf numFmtId="0" fontId="0" fillId="0" borderId="0" xfId="0" applyFont="1" applyFill="1" applyBorder="1" applyAlignment="1">
      <alignment horizontal="left" vertical="center" wrapText="1"/>
    </xf>
    <xf numFmtId="0" fontId="0" fillId="0" borderId="0" xfId="0" applyAlignment="1">
      <alignment horizontal="left"/>
    </xf>
    <xf numFmtId="0" fontId="20" fillId="0" borderId="29" xfId="0" applyFont="1" applyBorder="1" applyAlignment="1">
      <alignment horizontal="center" vertical="center" wrapText="1"/>
    </xf>
    <xf numFmtId="0" fontId="63" fillId="27" borderId="10" xfId="0" applyFont="1" applyFill="1" applyBorder="1" applyAlignment="1">
      <alignment horizontal="center" vertical="center"/>
    </xf>
    <xf numFmtId="0" fontId="53" fillId="35" borderId="0" xfId="0" applyFont="1" applyFill="1"/>
    <xf numFmtId="0" fontId="53" fillId="34" borderId="0" xfId="0" applyFont="1" applyFill="1"/>
    <xf numFmtId="0" fontId="53" fillId="30" borderId="0" xfId="0" applyFont="1" applyFill="1"/>
    <xf numFmtId="0" fontId="56" fillId="31" borderId="0" xfId="0" applyFont="1" applyFill="1"/>
    <xf numFmtId="0" fontId="38" fillId="29" borderId="30" xfId="0" applyFont="1" applyFill="1" applyBorder="1" applyAlignment="1">
      <alignment horizontal="center" vertical="center" wrapText="1"/>
    </xf>
    <xf numFmtId="0" fontId="37" fillId="29" borderId="30" xfId="0" applyFont="1" applyFill="1" applyBorder="1" applyAlignment="1">
      <alignment horizontal="center" vertical="center" wrapText="1"/>
    </xf>
    <xf numFmtId="0" fontId="0" fillId="24" borderId="0" xfId="0" applyFill="1" applyAlignment="1" applyProtection="1">
      <alignment horizontal="center" vertical="center"/>
    </xf>
    <xf numFmtId="0" fontId="0" fillId="24" borderId="0" xfId="0" applyFill="1" applyProtection="1"/>
    <xf numFmtId="0" fontId="31" fillId="24" borderId="0" xfId="0" applyFont="1" applyFill="1" applyProtection="1"/>
    <xf numFmtId="0" fontId="32" fillId="24" borderId="0" xfId="0" applyFont="1" applyFill="1" applyProtection="1"/>
    <xf numFmtId="0" fontId="32" fillId="24" borderId="0" xfId="0" applyFont="1" applyFill="1" applyAlignment="1" applyProtection="1">
      <alignment horizontal="center" vertical="center"/>
    </xf>
    <xf numFmtId="0" fontId="33" fillId="24" borderId="0" xfId="0" applyFont="1" applyFill="1" applyProtection="1"/>
    <xf numFmtId="49" fontId="32" fillId="24" borderId="0" xfId="0" applyNumberFormat="1" applyFont="1" applyFill="1" applyBorder="1" applyAlignment="1" applyProtection="1">
      <alignment vertical="center"/>
      <protection locked="0"/>
    </xf>
    <xf numFmtId="0" fontId="32" fillId="24" borderId="0" xfId="0" applyFont="1" applyFill="1" applyBorder="1" applyProtection="1"/>
    <xf numFmtId="0" fontId="34" fillId="24" borderId="0" xfId="0" applyFont="1" applyFill="1" applyProtection="1"/>
    <xf numFmtId="0" fontId="32" fillId="24" borderId="0" xfId="0" applyFont="1" applyFill="1" applyBorder="1" applyAlignment="1" applyProtection="1">
      <alignment vertical="center"/>
    </xf>
    <xf numFmtId="14" fontId="32" fillId="24" borderId="0" xfId="0" applyNumberFormat="1" applyFont="1" applyFill="1" applyBorder="1" applyAlignment="1" applyProtection="1">
      <alignment vertical="center"/>
      <protection locked="0"/>
    </xf>
    <xf numFmtId="0" fontId="32" fillId="24" borderId="0" xfId="0" applyFont="1" applyFill="1" applyBorder="1" applyAlignment="1" applyProtection="1">
      <alignment vertical="center"/>
      <protection locked="0"/>
    </xf>
    <xf numFmtId="0" fontId="0" fillId="24" borderId="0" xfId="0" applyFill="1" applyBorder="1" applyProtection="1"/>
    <xf numFmtId="0" fontId="0" fillId="24" borderId="0" xfId="0" applyFill="1" applyBorder="1" applyAlignment="1" applyProtection="1">
      <alignment vertical="center"/>
    </xf>
    <xf numFmtId="0" fontId="32" fillId="24" borderId="0" xfId="0" applyFont="1" applyFill="1" applyBorder="1" applyAlignment="1" applyProtection="1">
      <alignment horizontal="center" vertical="center"/>
      <protection locked="0"/>
    </xf>
    <xf numFmtId="0" fontId="32" fillId="24" borderId="0" xfId="0" applyFont="1" applyFill="1" applyBorder="1" applyAlignment="1" applyProtection="1">
      <alignment horizontal="center" vertical="center"/>
    </xf>
    <xf numFmtId="0" fontId="0" fillId="24" borderId="0" xfId="0" applyFill="1" applyBorder="1" applyAlignment="1" applyProtection="1">
      <alignment horizontal="center" vertical="center"/>
    </xf>
    <xf numFmtId="0" fontId="32" fillId="24" borderId="0" xfId="0" applyFont="1" applyFill="1" applyBorder="1" applyProtection="1">
      <protection locked="0"/>
    </xf>
    <xf numFmtId="0" fontId="37" fillId="25" borderId="10" xfId="1" applyFont="1" applyFill="1" applyBorder="1" applyAlignment="1">
      <alignment vertical="center"/>
    </xf>
    <xf numFmtId="0" fontId="0" fillId="24" borderId="0" xfId="0" applyFill="1" applyBorder="1"/>
    <xf numFmtId="0" fontId="0" fillId="24" borderId="0" xfId="0" applyFill="1"/>
    <xf numFmtId="0" fontId="22" fillId="24" borderId="0" xfId="0" applyFont="1" applyFill="1" applyBorder="1" applyAlignment="1">
      <alignment vertical="center"/>
    </xf>
    <xf numFmtId="0" fontId="47" fillId="24" borderId="0" xfId="0" applyFont="1" applyFill="1" applyAlignment="1">
      <alignment horizontal="center"/>
    </xf>
    <xf numFmtId="0" fontId="25" fillId="24" borderId="0" xfId="1" applyFont="1" applyFill="1" applyBorder="1" applyAlignment="1">
      <alignment vertical="center"/>
    </xf>
    <xf numFmtId="0" fontId="53" fillId="24" borderId="0" xfId="0" applyFont="1" applyFill="1" applyAlignment="1">
      <alignment horizontal="left" wrapText="1"/>
    </xf>
    <xf numFmtId="0" fontId="53" fillId="24" borderId="0" xfId="0" applyFont="1" applyFill="1" applyAlignment="1">
      <alignment wrapText="1"/>
    </xf>
    <xf numFmtId="0" fontId="53" fillId="24" borderId="0" xfId="0" applyFont="1" applyFill="1"/>
    <xf numFmtId="0" fontId="65" fillId="24" borderId="0" xfId="0" applyFont="1" applyFill="1" applyAlignment="1">
      <alignment wrapText="1"/>
    </xf>
    <xf numFmtId="0" fontId="56" fillId="24" borderId="0" xfId="0" applyFont="1" applyFill="1" applyAlignment="1">
      <alignment wrapText="1"/>
    </xf>
    <xf numFmtId="0" fontId="68" fillId="24" borderId="0" xfId="50" applyFont="1" applyFill="1" applyBorder="1"/>
    <xf numFmtId="0" fontId="0" fillId="24" borderId="0" xfId="0" applyFont="1" applyFill="1" applyBorder="1" applyAlignment="1">
      <alignment horizontal="left" vertical="center"/>
    </xf>
    <xf numFmtId="0" fontId="19" fillId="24" borderId="0" xfId="0" applyFont="1" applyFill="1" applyBorder="1" applyAlignment="1">
      <alignment horizontal="center" vertical="center"/>
    </xf>
    <xf numFmtId="0" fontId="30" fillId="24" borderId="0" xfId="0" applyFont="1" applyFill="1" applyBorder="1" applyAlignment="1">
      <alignment vertical="center"/>
    </xf>
    <xf numFmtId="0" fontId="0" fillId="24" borderId="0" xfId="0" applyFont="1" applyFill="1" applyBorder="1" applyAlignment="1">
      <alignment horizontal="center" vertical="center" wrapText="1"/>
    </xf>
    <xf numFmtId="0" fontId="0" fillId="24" borderId="0" xfId="0" applyFont="1" applyFill="1" applyBorder="1" applyAlignment="1">
      <alignment vertical="center" wrapText="1"/>
    </xf>
    <xf numFmtId="0" fontId="0" fillId="24" borderId="0" xfId="0" applyFont="1" applyFill="1" applyBorder="1" applyAlignment="1">
      <alignment vertical="center"/>
    </xf>
    <xf numFmtId="0" fontId="29" fillId="24" borderId="0" xfId="0" applyFont="1" applyFill="1" applyBorder="1" applyAlignment="1">
      <alignment vertical="center"/>
    </xf>
    <xf numFmtId="0" fontId="0" fillId="24" borderId="0" xfId="0" applyFont="1" applyFill="1" applyBorder="1"/>
    <xf numFmtId="0" fontId="43" fillId="24" borderId="0" xfId="0" applyFont="1" applyFill="1" applyBorder="1" applyAlignment="1">
      <alignment horizontal="center" vertical="center"/>
    </xf>
    <xf numFmtId="0" fontId="41" fillId="24" borderId="0" xfId="0" applyFont="1" applyFill="1" applyBorder="1" applyAlignment="1">
      <alignment horizontal="center" vertical="center"/>
    </xf>
    <xf numFmtId="0" fontId="19" fillId="24" borderId="0" xfId="0" applyFont="1" applyFill="1" applyBorder="1" applyAlignment="1">
      <alignment horizontal="left" vertical="center" wrapText="1"/>
    </xf>
    <xf numFmtId="0" fontId="19" fillId="24" borderId="0" xfId="0" applyFont="1" applyFill="1" applyBorder="1" applyAlignment="1">
      <alignment horizontal="center" vertical="center" wrapText="1"/>
    </xf>
    <xf numFmtId="0" fontId="30" fillId="24" borderId="0" xfId="0" applyFont="1" applyFill="1" applyBorder="1" applyAlignment="1">
      <alignment vertical="center" wrapText="1"/>
    </xf>
    <xf numFmtId="0" fontId="0" fillId="24" borderId="0" xfId="0" applyFont="1" applyFill="1" applyBorder="1" applyAlignment="1">
      <alignment horizontal="left" vertical="center" wrapText="1"/>
    </xf>
    <xf numFmtId="0" fontId="18" fillId="24" borderId="0" xfId="0" applyFont="1" applyFill="1" applyBorder="1" applyAlignment="1">
      <alignment vertical="center" wrapText="1"/>
    </xf>
    <xf numFmtId="0" fontId="36" fillId="24" borderId="0" xfId="0" applyFont="1" applyFill="1" applyBorder="1" applyAlignment="1">
      <alignment vertical="center"/>
    </xf>
    <xf numFmtId="0" fontId="39" fillId="24" borderId="0" xfId="0" applyFont="1" applyFill="1" applyBorder="1" applyAlignment="1">
      <alignment horizontal="center" vertical="center"/>
    </xf>
    <xf numFmtId="0" fontId="39" fillId="24" borderId="0" xfId="0" applyFont="1" applyFill="1" applyBorder="1" applyAlignment="1">
      <alignment horizontal="center" vertical="center" wrapText="1"/>
    </xf>
    <xf numFmtId="0" fontId="30" fillId="24" borderId="0" xfId="0" applyFont="1" applyFill="1" applyBorder="1"/>
    <xf numFmtId="0" fontId="41" fillId="24" borderId="0" xfId="0" applyFont="1" applyFill="1" applyBorder="1"/>
    <xf numFmtId="0" fontId="0" fillId="24" borderId="0" xfId="0" applyFill="1" applyBorder="1" applyAlignment="1">
      <alignment wrapText="1"/>
    </xf>
    <xf numFmtId="0" fontId="25" fillId="29" borderId="30" xfId="0" applyFont="1" applyFill="1" applyBorder="1" applyAlignment="1">
      <alignment horizontal="center" vertical="center" wrapText="1"/>
    </xf>
    <xf numFmtId="14" fontId="37" fillId="29" borderId="30" xfId="0" applyNumberFormat="1" applyFont="1" applyFill="1" applyBorder="1" applyAlignment="1">
      <alignment horizontal="center" vertical="center" wrapText="1"/>
    </xf>
    <xf numFmtId="0" fontId="20" fillId="0" borderId="30" xfId="0" applyFont="1" applyBorder="1" applyAlignment="1">
      <alignment horizontal="left" vertical="center" wrapText="1"/>
    </xf>
    <xf numFmtId="0" fontId="20" fillId="24" borderId="30" xfId="1" applyFont="1" applyFill="1" applyBorder="1" applyAlignment="1">
      <alignment horizontal="left" vertical="center" wrapText="1"/>
    </xf>
    <xf numFmtId="0" fontId="19" fillId="0" borderId="30" xfId="0" applyFont="1" applyFill="1" applyBorder="1" applyAlignment="1">
      <alignment horizontal="left" vertical="center" wrapText="1"/>
    </xf>
    <xf numFmtId="0" fontId="20" fillId="24" borderId="10" xfId="0" applyFont="1" applyFill="1" applyBorder="1" applyAlignment="1">
      <alignment horizontal="left" vertical="center" wrapText="1"/>
    </xf>
    <xf numFmtId="0" fontId="72" fillId="0" borderId="0" xfId="0" applyFont="1" applyAlignment="1">
      <alignment horizontal="right"/>
    </xf>
    <xf numFmtId="14" fontId="56" fillId="0" borderId="21" xfId="0" applyNumberFormat="1" applyFont="1" applyBorder="1" applyAlignment="1" applyProtection="1">
      <alignment horizontal="center" vertical="center"/>
      <protection locked="0"/>
    </xf>
    <xf numFmtId="0" fontId="24" fillId="29" borderId="35" xfId="0" applyFont="1" applyFill="1" applyBorder="1" applyAlignment="1">
      <alignment horizontal="center" vertical="center" wrapText="1"/>
    </xf>
    <xf numFmtId="0" fontId="29" fillId="29" borderId="35" xfId="0" applyFont="1" applyFill="1" applyBorder="1" applyAlignment="1">
      <alignment horizontal="center" vertical="center" wrapText="1"/>
    </xf>
    <xf numFmtId="0" fontId="37" fillId="29" borderId="36" xfId="0" applyFont="1" applyFill="1" applyBorder="1" applyAlignment="1">
      <alignment horizontal="center" vertical="center" wrapText="1"/>
    </xf>
    <xf numFmtId="0" fontId="40" fillId="29" borderId="35" xfId="0" applyFont="1" applyFill="1" applyBorder="1" applyAlignment="1">
      <alignment horizontal="center" vertical="center" wrapText="1"/>
    </xf>
    <xf numFmtId="0" fontId="37" fillId="29" borderId="37" xfId="0" applyFont="1" applyFill="1" applyBorder="1" applyAlignment="1">
      <alignment horizontal="center" vertical="center" wrapText="1"/>
    </xf>
    <xf numFmtId="0" fontId="37" fillId="29" borderId="35" xfId="0" applyFont="1" applyFill="1" applyBorder="1" applyAlignment="1">
      <alignment horizontal="center" vertical="center" wrapText="1"/>
    </xf>
    <xf numFmtId="0" fontId="19" fillId="24" borderId="0" xfId="0" applyFont="1" applyFill="1" applyBorder="1"/>
    <xf numFmtId="0" fontId="19" fillId="24" borderId="0" xfId="0" applyFont="1" applyFill="1"/>
    <xf numFmtId="0" fontId="53" fillId="24" borderId="0" xfId="0" applyFont="1" applyFill="1" applyAlignment="1">
      <alignment horizontal="justify" vertical="center"/>
    </xf>
    <xf numFmtId="0" fontId="21" fillId="0" borderId="10" xfId="1" applyFont="1" applyFill="1" applyBorder="1" applyAlignment="1">
      <alignment vertical="center" wrapText="1"/>
    </xf>
    <xf numFmtId="0" fontId="0" fillId="24" borderId="0" xfId="0" applyFont="1" applyFill="1" applyProtection="1"/>
    <xf numFmtId="0" fontId="0" fillId="24" borderId="0" xfId="0" applyFont="1" applyFill="1" applyAlignment="1" applyProtection="1">
      <alignment horizontal="center" vertical="center"/>
    </xf>
    <xf numFmtId="0" fontId="76" fillId="24" borderId="0" xfId="0" applyFont="1" applyFill="1" applyProtection="1"/>
    <xf numFmtId="0" fontId="56" fillId="24" borderId="30" xfId="0" applyNumberFormat="1" applyFont="1" applyFill="1" applyBorder="1" applyAlignment="1" applyProtection="1">
      <alignment horizontal="center" vertical="center"/>
      <protection locked="0"/>
    </xf>
    <xf numFmtId="0" fontId="77" fillId="24" borderId="0" xfId="0" applyFont="1" applyFill="1" applyProtection="1"/>
    <xf numFmtId="0" fontId="56" fillId="24" borderId="0" xfId="0" applyFont="1" applyFill="1" applyAlignment="1" applyProtection="1">
      <alignment horizontal="center" vertical="center"/>
    </xf>
    <xf numFmtId="14" fontId="56" fillId="24" borderId="30" xfId="0" applyNumberFormat="1" applyFont="1" applyFill="1" applyBorder="1" applyAlignment="1" applyProtection="1">
      <alignment horizontal="center" vertical="center"/>
      <protection locked="0"/>
    </xf>
    <xf numFmtId="14" fontId="56" fillId="24" borderId="30" xfId="0" applyNumberFormat="1" applyFont="1" applyFill="1" applyBorder="1" applyAlignment="1" applyProtection="1">
      <alignment horizontal="center" vertical="center"/>
    </xf>
    <xf numFmtId="0" fontId="56" fillId="24" borderId="30" xfId="0" applyFont="1" applyFill="1" applyBorder="1" applyAlignment="1" applyProtection="1">
      <alignment horizontal="center" vertical="center"/>
      <protection locked="0"/>
    </xf>
    <xf numFmtId="0" fontId="56" fillId="24" borderId="0" xfId="0" applyFont="1" applyFill="1" applyBorder="1" applyAlignment="1" applyProtection="1">
      <alignment horizontal="center" vertical="center"/>
      <protection locked="0"/>
    </xf>
    <xf numFmtId="0" fontId="41" fillId="0" borderId="30" xfId="0" applyFont="1" applyBorder="1" applyAlignment="1">
      <alignment wrapText="1"/>
    </xf>
    <xf numFmtId="0" fontId="37" fillId="29" borderId="10" xfId="0" applyFont="1" applyFill="1" applyBorder="1" applyAlignment="1">
      <alignment horizontal="center" vertical="center" wrapText="1"/>
    </xf>
    <xf numFmtId="0" fontId="41" fillId="0" borderId="10" xfId="0" applyFont="1" applyBorder="1" applyAlignment="1" applyProtection="1">
      <alignment wrapText="1"/>
      <protection locked="0"/>
    </xf>
    <xf numFmtId="0" fontId="20" fillId="0" borderId="30" xfId="0" applyFont="1" applyBorder="1" applyAlignment="1" applyProtection="1">
      <alignment horizontal="center" vertical="center" wrapText="1"/>
      <protection locked="0"/>
    </xf>
    <xf numFmtId="0" fontId="41" fillId="0" borderId="30" xfId="0" quotePrefix="1" applyFont="1" applyBorder="1" applyAlignment="1" applyProtection="1">
      <alignment horizontal="left" vertical="center" wrapText="1"/>
      <protection locked="0"/>
    </xf>
    <xf numFmtId="0" fontId="41" fillId="24" borderId="30" xfId="1" quotePrefix="1" applyFont="1" applyFill="1" applyBorder="1" applyAlignment="1" applyProtection="1">
      <alignment horizontal="left" vertical="center" wrapText="1"/>
      <protection locked="0"/>
    </xf>
    <xf numFmtId="0" fontId="41" fillId="0" borderId="30" xfId="0" quotePrefix="1" applyFont="1" applyFill="1" applyBorder="1" applyAlignment="1" applyProtection="1">
      <alignment horizontal="left" vertical="center" wrapText="1"/>
      <protection locked="0"/>
    </xf>
    <xf numFmtId="0" fontId="41" fillId="0" borderId="30" xfId="0" applyFont="1" applyBorder="1" applyAlignment="1" applyProtection="1">
      <alignment vertical="center" wrapText="1"/>
      <protection locked="0"/>
    </xf>
    <xf numFmtId="0" fontId="41" fillId="0" borderId="30" xfId="0" applyFont="1" applyBorder="1" applyAlignment="1" applyProtection="1">
      <alignment horizontal="center" vertical="center" wrapText="1"/>
      <protection locked="0"/>
    </xf>
    <xf numFmtId="0" fontId="41" fillId="0" borderId="30" xfId="0" applyFont="1" applyFill="1" applyBorder="1" applyAlignment="1" applyProtection="1">
      <alignment wrapText="1"/>
      <protection locked="0"/>
    </xf>
    <xf numFmtId="0" fontId="41" fillId="0" borderId="30" xfId="0" applyFont="1" applyFill="1" applyBorder="1" applyAlignment="1" applyProtection="1">
      <alignment horizontal="left" vertical="center" wrapText="1"/>
      <protection locked="0"/>
    </xf>
    <xf numFmtId="0" fontId="41" fillId="0" borderId="30" xfId="44" applyFont="1" applyFill="1" applyBorder="1" applyAlignment="1" applyProtection="1">
      <alignment horizontal="left" vertical="center" wrapText="1"/>
      <protection locked="0"/>
    </xf>
    <xf numFmtId="0" fontId="41" fillId="0" borderId="30" xfId="44" applyFont="1" applyBorder="1" applyAlignment="1" applyProtection="1">
      <alignment horizontal="left" vertical="center" wrapText="1"/>
      <protection locked="0"/>
    </xf>
    <xf numFmtId="0" fontId="20" fillId="0" borderId="30" xfId="0" applyFont="1" applyFill="1" applyBorder="1" applyAlignment="1" applyProtection="1">
      <alignment horizontal="center" vertical="center" wrapText="1"/>
      <protection locked="0"/>
    </xf>
    <xf numFmtId="0" fontId="41" fillId="0" borderId="30" xfId="0" quotePrefix="1" applyFont="1" applyBorder="1" applyAlignment="1" applyProtection="1">
      <alignment vertical="center" wrapText="1"/>
      <protection locked="0"/>
    </xf>
    <xf numFmtId="0" fontId="41" fillId="0" borderId="30" xfId="43" applyFont="1" applyBorder="1" applyAlignment="1" applyProtection="1">
      <alignment horizontal="left" vertical="center" wrapText="1"/>
      <protection locked="0"/>
    </xf>
    <xf numFmtId="0" fontId="41" fillId="0" borderId="30" xfId="0" applyFont="1" applyFill="1" applyBorder="1" applyAlignment="1" applyProtection="1">
      <alignment vertical="center" wrapText="1"/>
      <protection locked="0"/>
    </xf>
    <xf numFmtId="0" fontId="41" fillId="24" borderId="30" xfId="0" applyFont="1" applyFill="1" applyBorder="1" applyAlignment="1" applyProtection="1">
      <alignment vertical="center" wrapText="1"/>
      <protection locked="0"/>
    </xf>
    <xf numFmtId="0" fontId="41" fillId="0" borderId="30" xfId="0" applyFont="1" applyFill="1" applyBorder="1" applyAlignment="1" applyProtection="1">
      <alignment horizontal="center" vertical="center" wrapText="1"/>
      <protection locked="0"/>
    </xf>
    <xf numFmtId="0" fontId="41" fillId="0" borderId="30" xfId="0" applyFont="1" applyBorder="1" applyAlignment="1" applyProtection="1">
      <alignment wrapText="1"/>
      <protection locked="0"/>
    </xf>
    <xf numFmtId="0" fontId="0" fillId="36" borderId="21" xfId="0" applyFont="1" applyFill="1" applyBorder="1" applyAlignment="1" applyProtection="1">
      <alignment horizontal="center" vertical="center"/>
      <protection locked="0"/>
    </xf>
    <xf numFmtId="0" fontId="41" fillId="36" borderId="21" xfId="0" applyFont="1" applyFill="1" applyBorder="1" applyAlignment="1" applyProtection="1">
      <alignment horizontal="center" vertical="center" wrapText="1"/>
      <protection locked="0"/>
    </xf>
    <xf numFmtId="0" fontId="41" fillId="36" borderId="21" xfId="0" applyFont="1" applyFill="1" applyBorder="1" applyAlignment="1" applyProtection="1">
      <alignment horizontal="center" vertical="center"/>
      <protection locked="0"/>
    </xf>
    <xf numFmtId="0" fontId="0" fillId="36" borderId="21" xfId="0" applyFont="1" applyFill="1" applyBorder="1" applyAlignment="1" applyProtection="1">
      <alignment horizontal="center" vertical="center" wrapText="1"/>
      <protection locked="0"/>
    </xf>
    <xf numFmtId="0" fontId="20" fillId="0" borderId="10" xfId="0" applyFont="1" applyBorder="1" applyAlignment="1" applyProtection="1">
      <alignment horizontal="center" vertical="center" wrapText="1"/>
      <protection locked="0"/>
    </xf>
    <xf numFmtId="0" fontId="41" fillId="0" borderId="10" xfId="0" applyFont="1" applyBorder="1" applyAlignment="1" applyProtection="1">
      <alignment vertical="center" wrapText="1"/>
      <protection locked="0"/>
    </xf>
    <xf numFmtId="0" fontId="41" fillId="0" borderId="10" xfId="0" applyFont="1" applyFill="1" applyBorder="1" applyAlignment="1" applyProtection="1">
      <alignment horizontal="center" vertical="center" wrapText="1"/>
      <protection locked="0"/>
    </xf>
    <xf numFmtId="0" fontId="0" fillId="36" borderId="10" xfId="0" applyFont="1" applyFill="1" applyBorder="1" applyAlignment="1" applyProtection="1">
      <alignment horizontal="center" vertical="center"/>
      <protection locked="0"/>
    </xf>
    <xf numFmtId="0" fontId="41" fillId="36" borderId="10" xfId="0" applyFont="1" applyFill="1" applyBorder="1" applyAlignment="1" applyProtection="1">
      <alignment horizontal="center" vertical="center" wrapText="1"/>
      <protection locked="0"/>
    </xf>
    <xf numFmtId="0" fontId="41" fillId="36" borderId="10" xfId="0" applyFont="1" applyFill="1" applyBorder="1" applyAlignment="1" applyProtection="1">
      <alignment horizontal="center" vertical="center"/>
      <protection locked="0"/>
    </xf>
    <xf numFmtId="0" fontId="0" fillId="36" borderId="10" xfId="0" applyFont="1" applyFill="1" applyBorder="1" applyAlignment="1" applyProtection="1">
      <alignment horizontal="center" vertical="center" wrapText="1"/>
      <protection locked="0"/>
    </xf>
    <xf numFmtId="0" fontId="0" fillId="36" borderId="10" xfId="0" applyFill="1" applyBorder="1" applyAlignment="1" applyProtection="1">
      <alignment horizontal="center" vertical="center" wrapText="1"/>
      <protection locked="0"/>
    </xf>
    <xf numFmtId="0" fontId="41" fillId="36" borderId="29" xfId="0" applyFont="1" applyFill="1" applyBorder="1" applyAlignment="1" applyProtection="1">
      <alignment horizontal="left" vertical="center" wrapText="1"/>
      <protection locked="0"/>
    </xf>
    <xf numFmtId="0" fontId="41" fillId="36" borderId="10" xfId="0" applyFont="1" applyFill="1" applyBorder="1" applyAlignment="1" applyProtection="1">
      <alignment horizontal="left" vertical="center" wrapText="1"/>
      <protection locked="0"/>
    </xf>
    <xf numFmtId="0" fontId="41" fillId="36" borderId="10" xfId="0" quotePrefix="1" applyFont="1" applyFill="1" applyBorder="1" applyAlignment="1" applyProtection="1">
      <alignment horizontal="left" vertical="center" wrapText="1"/>
      <protection locked="0"/>
    </xf>
    <xf numFmtId="0" fontId="78" fillId="24" borderId="0" xfId="0" applyFont="1" applyFill="1" applyAlignment="1">
      <alignment vertical="center" wrapText="1"/>
    </xf>
    <xf numFmtId="0" fontId="43" fillId="0" borderId="0" xfId="0" applyFont="1" applyFill="1"/>
    <xf numFmtId="0" fontId="79" fillId="0" borderId="0" xfId="0" applyFont="1"/>
    <xf numFmtId="0" fontId="0" fillId="0" borderId="0" xfId="0" applyFont="1" applyAlignment="1">
      <alignment vertical="center" wrapText="1"/>
    </xf>
    <xf numFmtId="9" fontId="80" fillId="24" borderId="0" xfId="51" applyFont="1" applyFill="1" applyBorder="1" applyAlignment="1">
      <alignment vertical="center" wrapText="1"/>
    </xf>
    <xf numFmtId="9" fontId="80" fillId="24" borderId="38" xfId="51" applyFont="1" applyFill="1" applyBorder="1" applyAlignment="1">
      <alignment horizontal="center" vertical="center" wrapText="1"/>
    </xf>
    <xf numFmtId="0" fontId="81" fillId="0" borderId="0" xfId="0" applyFont="1" applyBorder="1" applyAlignment="1">
      <alignment vertical="center" wrapText="1"/>
    </xf>
    <xf numFmtId="0" fontId="81" fillId="0" borderId="0" xfId="0" applyFont="1" applyBorder="1" applyAlignment="1"/>
    <xf numFmtId="0" fontId="0" fillId="24" borderId="0" xfId="0" applyFill="1" applyAlignment="1">
      <alignment horizontal="center" vertical="center" wrapText="1"/>
    </xf>
    <xf numFmtId="0" fontId="69" fillId="24" borderId="0" xfId="0" applyFont="1" applyFill="1" applyAlignment="1">
      <alignment horizontal="right" wrapText="1"/>
    </xf>
    <xf numFmtId="0" fontId="0" fillId="24" borderId="0" xfId="0" applyFont="1" applyFill="1" applyAlignment="1">
      <alignment wrapText="1"/>
    </xf>
    <xf numFmtId="0" fontId="70" fillId="24" borderId="0" xfId="0" applyNumberFormat="1" applyFont="1" applyFill="1" applyBorder="1" applyAlignment="1" applyProtection="1">
      <alignment horizontal="center" vertical="center" wrapText="1"/>
      <protection locked="0"/>
    </xf>
    <xf numFmtId="0" fontId="70" fillId="24" borderId="0" xfId="0" applyNumberFormat="1" applyFont="1" applyFill="1" applyBorder="1" applyAlignment="1" applyProtection="1">
      <alignment vertical="center" wrapText="1"/>
      <protection locked="0"/>
    </xf>
    <xf numFmtId="14" fontId="71" fillId="24" borderId="0" xfId="0" applyNumberFormat="1" applyFont="1" applyFill="1" applyBorder="1" applyAlignment="1">
      <alignment horizontal="center" vertical="center" wrapText="1"/>
    </xf>
    <xf numFmtId="14" fontId="70" fillId="24" borderId="0" xfId="0" applyNumberFormat="1" applyFont="1" applyFill="1" applyBorder="1" applyAlignment="1">
      <alignment horizontal="center" vertical="center" wrapText="1"/>
    </xf>
    <xf numFmtId="0" fontId="61" fillId="24" borderId="0" xfId="0" applyFont="1" applyFill="1" applyBorder="1" applyAlignment="1">
      <alignment vertical="center" wrapText="1"/>
    </xf>
    <xf numFmtId="0" fontId="0" fillId="24" borderId="0" xfId="0" applyFill="1" applyAlignment="1">
      <alignment horizontal="left" vertical="center" wrapText="1"/>
    </xf>
    <xf numFmtId="0" fontId="41" fillId="24" borderId="0" xfId="0" applyFont="1" applyFill="1" applyAlignment="1">
      <alignment wrapText="1"/>
    </xf>
    <xf numFmtId="14" fontId="41" fillId="24" borderId="0" xfId="0" applyNumberFormat="1" applyFont="1" applyFill="1" applyAlignment="1">
      <alignment wrapText="1"/>
    </xf>
    <xf numFmtId="0" fontId="41" fillId="24" borderId="0" xfId="0" applyFont="1" applyFill="1" applyBorder="1" applyAlignment="1">
      <alignment wrapText="1"/>
    </xf>
    <xf numFmtId="0" fontId="0" fillId="0" borderId="0" xfId="0" applyBorder="1" applyAlignment="1">
      <alignment wrapText="1"/>
    </xf>
    <xf numFmtId="0" fontId="0" fillId="24" borderId="0" xfId="0" applyFill="1" applyBorder="1" applyAlignment="1">
      <alignment horizontal="center" vertical="center" wrapText="1"/>
    </xf>
    <xf numFmtId="0" fontId="0" fillId="24" borderId="0" xfId="0" applyFill="1" applyBorder="1" applyAlignment="1">
      <alignment horizontal="left" vertical="center" wrapText="1"/>
    </xf>
    <xf numFmtId="14" fontId="41" fillId="24" borderId="0" xfId="0" applyNumberFormat="1" applyFont="1" applyFill="1" applyBorder="1" applyAlignment="1">
      <alignment wrapText="1"/>
    </xf>
    <xf numFmtId="0" fontId="36" fillId="24" borderId="0" xfId="0" applyFont="1" applyFill="1" applyBorder="1" applyAlignment="1">
      <alignment vertical="center" wrapText="1"/>
    </xf>
    <xf numFmtId="0" fontId="51" fillId="24" borderId="0" xfId="0" applyFont="1" applyFill="1" applyBorder="1" applyAlignment="1">
      <alignment vertical="center" wrapText="1"/>
    </xf>
    <xf numFmtId="0" fontId="38" fillId="24" borderId="0" xfId="1" applyFont="1" applyFill="1" applyBorder="1" applyAlignment="1">
      <alignment horizontal="center" vertical="center" wrapText="1"/>
    </xf>
    <xf numFmtId="0" fontId="37" fillId="24" borderId="0" xfId="1" applyFont="1" applyFill="1" applyBorder="1" applyAlignment="1">
      <alignment vertical="center" wrapText="1"/>
    </xf>
    <xf numFmtId="0" fontId="0" fillId="0" borderId="30" xfId="0" applyFont="1" applyBorder="1" applyAlignment="1">
      <alignment horizontal="center" vertical="center" wrapText="1"/>
    </xf>
    <xf numFmtId="0" fontId="41" fillId="0" borderId="30" xfId="0" applyFont="1" applyBorder="1" applyAlignment="1">
      <alignment horizontal="center" vertical="center" wrapText="1"/>
    </xf>
    <xf numFmtId="0" fontId="0" fillId="24" borderId="30" xfId="0" applyFont="1" applyFill="1" applyBorder="1" applyAlignment="1">
      <alignment horizontal="center" vertical="center" wrapText="1"/>
    </xf>
    <xf numFmtId="0" fontId="28" fillId="24" borderId="0" xfId="0" applyFont="1" applyFill="1" applyBorder="1" applyAlignment="1">
      <alignment vertical="center" wrapText="1"/>
    </xf>
    <xf numFmtId="0" fontId="41" fillId="0" borderId="10" xfId="0" applyFont="1" applyBorder="1" applyAlignment="1" applyProtection="1">
      <alignment horizontal="center" vertical="center" wrapText="1"/>
      <protection locked="0"/>
    </xf>
    <xf numFmtId="0" fontId="0" fillId="0" borderId="0" xfId="0" applyAlignment="1">
      <alignment horizontal="center" vertical="center" wrapText="1"/>
    </xf>
    <xf numFmtId="0" fontId="41" fillId="0" borderId="0" xfId="0" applyFont="1" applyAlignment="1">
      <alignment wrapText="1"/>
    </xf>
    <xf numFmtId="14" fontId="41" fillId="0" borderId="0" xfId="0" applyNumberFormat="1" applyFont="1" applyAlignment="1">
      <alignment wrapText="1"/>
    </xf>
    <xf numFmtId="0" fontId="41" fillId="0" borderId="0" xfId="0" applyFont="1" applyBorder="1" applyAlignment="1">
      <alignment wrapText="1"/>
    </xf>
    <xf numFmtId="0" fontId="53" fillId="24" borderId="0" xfId="0" applyFont="1" applyFill="1" applyAlignment="1">
      <alignment vertical="center" wrapText="1"/>
    </xf>
    <xf numFmtId="0" fontId="56" fillId="24" borderId="0" xfId="0" applyFont="1" applyFill="1"/>
    <xf numFmtId="0" fontId="43" fillId="0" borderId="29" xfId="0" applyFont="1" applyBorder="1" applyAlignment="1">
      <alignment horizontal="center" vertical="center"/>
    </xf>
    <xf numFmtId="0" fontId="43" fillId="36" borderId="10" xfId="0" applyFont="1" applyFill="1" applyBorder="1" applyAlignment="1" applyProtection="1">
      <alignment horizontal="center" vertical="center"/>
      <protection locked="0"/>
    </xf>
    <xf numFmtId="0" fontId="19" fillId="0" borderId="0" xfId="0" applyFont="1" applyAlignment="1">
      <alignment horizontal="left" vertical="center" wrapText="1"/>
    </xf>
    <xf numFmtId="0" fontId="19" fillId="24" borderId="10" xfId="43" applyFont="1" applyFill="1" applyBorder="1" applyAlignment="1" applyProtection="1">
      <alignment horizontal="left" vertical="center" wrapText="1"/>
    </xf>
    <xf numFmtId="0" fontId="53" fillId="0" borderId="0" xfId="0" applyFont="1" applyAlignment="1">
      <alignment horizontal="center" vertical="center"/>
    </xf>
    <xf numFmtId="0" fontId="85" fillId="24" borderId="0" xfId="0" applyFont="1" applyFill="1"/>
    <xf numFmtId="0" fontId="85" fillId="24" borderId="0" xfId="0" applyFont="1" applyFill="1" applyAlignment="1">
      <alignment wrapText="1"/>
    </xf>
    <xf numFmtId="0" fontId="56" fillId="0" borderId="0" xfId="0" applyFont="1"/>
    <xf numFmtId="0" fontId="56" fillId="0" borderId="0" xfId="0" applyFont="1" applyAlignment="1">
      <alignment horizontal="center" vertical="center"/>
    </xf>
    <xf numFmtId="0" fontId="79" fillId="0" borderId="0" xfId="0" applyFont="1" applyAlignment="1">
      <alignment horizontal="center"/>
    </xf>
    <xf numFmtId="0" fontId="64" fillId="35" borderId="0" xfId="0" applyFont="1" applyFill="1" applyAlignment="1">
      <alignment horizontal="center" vertical="center"/>
    </xf>
    <xf numFmtId="0" fontId="24" fillId="33" borderId="25" xfId="0" applyFont="1" applyFill="1" applyBorder="1" applyAlignment="1">
      <alignment vertical="center"/>
    </xf>
    <xf numFmtId="9" fontId="79" fillId="0" borderId="0" xfId="0" applyNumberFormat="1" applyFont="1" applyAlignment="1">
      <alignment horizontal="center"/>
    </xf>
    <xf numFmtId="0" fontId="24" fillId="0" borderId="0" xfId="0" applyFont="1" applyFill="1" applyBorder="1" applyAlignment="1">
      <alignment vertical="center"/>
    </xf>
    <xf numFmtId="0" fontId="64" fillId="34" borderId="0" xfId="0" applyFont="1" applyFill="1" applyAlignment="1">
      <alignment horizontal="center" vertical="center"/>
    </xf>
    <xf numFmtId="0" fontId="64" fillId="30" borderId="0" xfId="0" applyFont="1" applyFill="1" applyAlignment="1">
      <alignment horizontal="center" vertical="center"/>
    </xf>
    <xf numFmtId="0" fontId="55" fillId="31" borderId="0" xfId="0" applyFont="1" applyFill="1" applyAlignment="1">
      <alignment horizontal="center" vertical="center"/>
    </xf>
    <xf numFmtId="0" fontId="24" fillId="33" borderId="0" xfId="0" applyFont="1" applyFill="1" applyBorder="1" applyAlignment="1">
      <alignment vertical="center"/>
    </xf>
    <xf numFmtId="9" fontId="53" fillId="0" borderId="0" xfId="0" applyNumberFormat="1" applyFont="1" applyAlignment="1">
      <alignment horizontal="center" vertical="center"/>
    </xf>
    <xf numFmtId="0" fontId="87" fillId="0" borderId="0" xfId="0" applyFont="1" applyFill="1" applyBorder="1" applyAlignment="1">
      <alignment horizontal="right" vertical="center"/>
    </xf>
    <xf numFmtId="0" fontId="87" fillId="0" borderId="0" xfId="0" applyFont="1" applyFill="1" applyBorder="1" applyAlignment="1">
      <alignment horizontal="left" vertical="center"/>
    </xf>
    <xf numFmtId="9" fontId="87" fillId="0" borderId="27" xfId="0" applyNumberFormat="1" applyFont="1" applyFill="1" applyBorder="1" applyAlignment="1">
      <alignment horizontal="center" vertical="center"/>
    </xf>
    <xf numFmtId="0" fontId="88" fillId="0" borderId="0" xfId="0" applyFont="1"/>
    <xf numFmtId="9" fontId="87" fillId="0" borderId="0" xfId="0" applyNumberFormat="1" applyFont="1" applyFill="1" applyBorder="1" applyAlignment="1">
      <alignment horizontal="center" vertical="center"/>
    </xf>
    <xf numFmtId="9" fontId="87" fillId="0" borderId="28" xfId="0" applyNumberFormat="1" applyFont="1" applyFill="1" applyBorder="1" applyAlignment="1">
      <alignment horizontal="center" vertical="center"/>
    </xf>
    <xf numFmtId="0" fontId="53" fillId="0" borderId="0" xfId="0" applyFont="1" applyAlignment="1">
      <alignment horizontal="left" vertical="center" wrapText="1"/>
    </xf>
    <xf numFmtId="0" fontId="53" fillId="0" borderId="0" xfId="0" applyFont="1" applyAlignment="1">
      <alignment wrapText="1"/>
    </xf>
    <xf numFmtId="0" fontId="0" fillId="0" borderId="10" xfId="0" applyBorder="1"/>
    <xf numFmtId="0" fontId="60" fillId="27" borderId="0" xfId="0" applyFont="1" applyFill="1" applyAlignment="1" applyProtection="1">
      <alignment horizontal="center" vertical="center" wrapText="1"/>
    </xf>
    <xf numFmtId="0" fontId="37" fillId="26" borderId="11" xfId="1" applyFont="1" applyFill="1" applyBorder="1" applyAlignment="1">
      <alignment horizontal="center" vertical="center"/>
    </xf>
    <xf numFmtId="0" fontId="37" fillId="26" borderId="13" xfId="1" applyFont="1" applyFill="1" applyBorder="1" applyAlignment="1">
      <alignment horizontal="center" vertical="center"/>
    </xf>
    <xf numFmtId="0" fontId="37" fillId="26" borderId="12" xfId="1" applyFont="1" applyFill="1" applyBorder="1" applyAlignment="1">
      <alignment horizontal="center" vertical="center"/>
    </xf>
    <xf numFmtId="0" fontId="36" fillId="27" borderId="10" xfId="0" applyFont="1" applyFill="1" applyBorder="1" applyAlignment="1">
      <alignment horizontal="center" vertical="center"/>
    </xf>
    <xf numFmtId="0" fontId="37" fillId="26" borderId="15" xfId="1" applyFont="1" applyFill="1" applyBorder="1" applyAlignment="1">
      <alignment horizontal="center" vertical="center"/>
    </xf>
    <xf numFmtId="0" fontId="37" fillId="26" borderId="14" xfId="1" applyFont="1" applyFill="1" applyBorder="1" applyAlignment="1">
      <alignment horizontal="center" vertical="center"/>
    </xf>
    <xf numFmtId="0" fontId="36" fillId="27" borderId="32" xfId="0" applyFont="1" applyFill="1" applyBorder="1" applyAlignment="1">
      <alignment horizontal="center" vertical="center"/>
    </xf>
    <xf numFmtId="0" fontId="36" fillId="27" borderId="33" xfId="0" applyFont="1" applyFill="1" applyBorder="1" applyAlignment="1">
      <alignment horizontal="center" vertical="center"/>
    </xf>
    <xf numFmtId="0" fontId="36" fillId="27" borderId="34" xfId="0" applyFont="1" applyFill="1" applyBorder="1" applyAlignment="1">
      <alignment horizontal="center" vertical="center"/>
    </xf>
    <xf numFmtId="0" fontId="37" fillId="26" borderId="10" xfId="1" applyFont="1" applyFill="1" applyBorder="1" applyAlignment="1">
      <alignment horizontal="center" vertical="center"/>
    </xf>
    <xf numFmtId="0" fontId="37" fillId="26" borderId="31" xfId="1" applyFont="1" applyFill="1" applyBorder="1" applyAlignment="1">
      <alignment horizontal="center" vertical="center"/>
    </xf>
    <xf numFmtId="0" fontId="37" fillId="25" borderId="10" xfId="1" applyFont="1" applyFill="1" applyBorder="1" applyAlignment="1">
      <alignment horizontal="center" vertical="center"/>
    </xf>
    <xf numFmtId="0" fontId="28" fillId="28" borderId="10" xfId="0" applyFont="1" applyFill="1" applyBorder="1" applyAlignment="1">
      <alignment horizontal="center" vertical="center"/>
    </xf>
    <xf numFmtId="0" fontId="82" fillId="0" borderId="39" xfId="0" applyFont="1" applyBorder="1" applyAlignment="1">
      <alignment horizontal="center" vertical="center" wrapText="1"/>
    </xf>
    <xf numFmtId="0" fontId="82" fillId="0" borderId="43" xfId="0" applyFont="1" applyBorder="1" applyAlignment="1">
      <alignment horizontal="center" vertical="center" wrapText="1"/>
    </xf>
    <xf numFmtId="0" fontId="78" fillId="0" borderId="40" xfId="0" applyFont="1" applyBorder="1" applyAlignment="1">
      <alignment horizontal="center" vertical="center"/>
    </xf>
    <xf numFmtId="0" fontId="78" fillId="0" borderId="41" xfId="0" applyFont="1" applyBorder="1" applyAlignment="1">
      <alignment horizontal="center" vertical="center"/>
    </xf>
    <xf numFmtId="0" fontId="78" fillId="0" borderId="42" xfId="0" applyFont="1" applyBorder="1" applyAlignment="1">
      <alignment horizontal="center" vertical="center"/>
    </xf>
    <xf numFmtId="0" fontId="81" fillId="0" borderId="39" xfId="0" applyFont="1" applyBorder="1" applyAlignment="1" applyProtection="1">
      <alignment horizontal="center" vertical="center" wrapText="1"/>
      <protection locked="0"/>
    </xf>
    <xf numFmtId="0" fontId="81" fillId="0" borderId="43" xfId="0" applyFont="1" applyBorder="1" applyAlignment="1" applyProtection="1">
      <alignment horizontal="center" vertical="center" wrapText="1"/>
      <protection locked="0"/>
    </xf>
    <xf numFmtId="0" fontId="81" fillId="0" borderId="55" xfId="0" applyFont="1" applyBorder="1" applyAlignment="1" applyProtection="1">
      <alignment horizontal="center" vertical="center" wrapText="1"/>
      <protection locked="0"/>
    </xf>
    <xf numFmtId="0" fontId="81" fillId="0" borderId="52" xfId="0" applyFont="1" applyBorder="1" applyAlignment="1" applyProtection="1">
      <alignment horizontal="center" vertical="center" wrapText="1"/>
      <protection locked="0"/>
    </xf>
    <xf numFmtId="0" fontId="81" fillId="0" borderId="0" xfId="0" applyFont="1" applyBorder="1" applyAlignment="1" applyProtection="1">
      <alignment horizontal="center" vertical="center" wrapText="1"/>
      <protection locked="0"/>
    </xf>
    <xf numFmtId="0" fontId="81" fillId="0" borderId="48" xfId="0" applyFont="1" applyBorder="1" applyAlignment="1" applyProtection="1">
      <alignment horizontal="center" vertical="center" wrapText="1"/>
      <protection locked="0"/>
    </xf>
    <xf numFmtId="0" fontId="81" fillId="0" borderId="53" xfId="0" applyFont="1" applyBorder="1" applyAlignment="1" applyProtection="1">
      <alignment horizontal="center" vertical="center" wrapText="1"/>
      <protection locked="0"/>
    </xf>
    <xf numFmtId="0" fontId="81" fillId="0" borderId="54" xfId="0" applyFont="1" applyBorder="1" applyAlignment="1" applyProtection="1">
      <alignment horizontal="center" vertical="center" wrapText="1"/>
      <protection locked="0"/>
    </xf>
    <xf numFmtId="0" fontId="81" fillId="0" borderId="56" xfId="0" applyFont="1" applyBorder="1" applyAlignment="1" applyProtection="1">
      <alignment horizontal="center" vertical="center" wrapText="1"/>
      <protection locked="0"/>
    </xf>
    <xf numFmtId="0" fontId="56" fillId="0" borderId="22" xfId="0" applyNumberFormat="1" applyFont="1" applyBorder="1" applyAlignment="1" applyProtection="1">
      <alignment horizontal="center" vertical="center"/>
      <protection locked="0"/>
    </xf>
    <xf numFmtId="0" fontId="56" fillId="0" borderId="23" xfId="0" applyNumberFormat="1" applyFont="1" applyBorder="1" applyAlignment="1" applyProtection="1">
      <alignment horizontal="center" vertical="center"/>
      <protection locked="0"/>
    </xf>
    <xf numFmtId="0" fontId="56" fillId="0" borderId="24" xfId="0" applyNumberFormat="1" applyFont="1" applyBorder="1" applyAlignment="1" applyProtection="1">
      <alignment horizontal="center" vertical="center"/>
      <protection locked="0"/>
    </xf>
    <xf numFmtId="0" fontId="37" fillId="27" borderId="0" xfId="0" applyFont="1" applyFill="1" applyAlignment="1">
      <alignment horizontal="center" vertical="center" wrapText="1"/>
    </xf>
    <xf numFmtId="0" fontId="36" fillId="37" borderId="0" xfId="0" applyFont="1" applyFill="1" applyAlignment="1">
      <alignment horizontal="center" vertical="center" wrapText="1"/>
    </xf>
    <xf numFmtId="0" fontId="61" fillId="27" borderId="0" xfId="0" applyFont="1" applyFill="1" applyBorder="1" applyAlignment="1">
      <alignment horizontal="center" vertical="center" wrapText="1"/>
    </xf>
    <xf numFmtId="0" fontId="37" fillId="26" borderId="30" xfId="1" applyFont="1" applyFill="1" applyBorder="1" applyAlignment="1">
      <alignment horizontal="center" vertical="center" wrapText="1"/>
    </xf>
    <xf numFmtId="0" fontId="37" fillId="26" borderId="10" xfId="1" applyFont="1" applyFill="1" applyBorder="1" applyAlignment="1">
      <alignment horizontal="center" vertical="center" wrapText="1"/>
    </xf>
    <xf numFmtId="0" fontId="51" fillId="27" borderId="30" xfId="0" applyFont="1" applyFill="1" applyBorder="1" applyAlignment="1">
      <alignment horizontal="center" vertical="center" wrapText="1"/>
    </xf>
    <xf numFmtId="0" fontId="51" fillId="27" borderId="10" xfId="0" applyFont="1" applyFill="1" applyBorder="1" applyAlignment="1">
      <alignment horizontal="center" vertical="center" wrapText="1"/>
    </xf>
    <xf numFmtId="0" fontId="51" fillId="27" borderId="31" xfId="0" applyFont="1" applyFill="1" applyBorder="1" applyAlignment="1">
      <alignment horizontal="center" vertical="center" wrapText="1"/>
    </xf>
    <xf numFmtId="0" fontId="28" fillId="28" borderId="30" xfId="0" applyFont="1" applyFill="1" applyBorder="1" applyAlignment="1">
      <alignment horizontal="center" vertical="center" wrapText="1"/>
    </xf>
    <xf numFmtId="0" fontId="28" fillId="28" borderId="10" xfId="0" applyFont="1" applyFill="1" applyBorder="1" applyAlignment="1">
      <alignment horizontal="center" vertical="center" wrapText="1"/>
    </xf>
    <xf numFmtId="0" fontId="28" fillId="28" borderId="32" xfId="0" applyFont="1" applyFill="1" applyBorder="1" applyAlignment="1">
      <alignment horizontal="center" vertical="center" wrapText="1"/>
    </xf>
    <xf numFmtId="0" fontId="28" fillId="28" borderId="33" xfId="0" applyFont="1" applyFill="1" applyBorder="1" applyAlignment="1">
      <alignment horizontal="center" vertical="center" wrapText="1"/>
    </xf>
    <xf numFmtId="0" fontId="28" fillId="28" borderId="34" xfId="0" applyFont="1" applyFill="1" applyBorder="1" applyAlignment="1">
      <alignment horizontal="center" vertical="center" wrapText="1"/>
    </xf>
    <xf numFmtId="0" fontId="37" fillId="26" borderId="32" xfId="1" applyFont="1" applyFill="1" applyBorder="1" applyAlignment="1">
      <alignment horizontal="center" vertical="center" wrapText="1"/>
    </xf>
    <xf numFmtId="0" fontId="37" fillId="26" borderId="33" xfId="1" applyFont="1" applyFill="1" applyBorder="1" applyAlignment="1">
      <alignment horizontal="center" vertical="center" wrapText="1"/>
    </xf>
    <xf numFmtId="0" fontId="37" fillId="26" borderId="34" xfId="1" applyFont="1" applyFill="1" applyBorder="1" applyAlignment="1">
      <alignment horizontal="center" vertical="center" wrapText="1"/>
    </xf>
    <xf numFmtId="0" fontId="0" fillId="0" borderId="32" xfId="0" applyBorder="1" applyAlignment="1">
      <alignment horizontal="center"/>
    </xf>
    <xf numFmtId="0" fontId="0" fillId="0" borderId="34" xfId="0" applyBorder="1" applyAlignment="1">
      <alignment horizontal="center"/>
    </xf>
    <xf numFmtId="0" fontId="0" fillId="38" borderId="32" xfId="0" applyFill="1" applyBorder="1" applyAlignment="1">
      <alignment horizontal="center"/>
    </xf>
    <xf numFmtId="0" fontId="0" fillId="38" borderId="34" xfId="0" applyFill="1" applyBorder="1" applyAlignment="1">
      <alignment horizontal="center"/>
    </xf>
    <xf numFmtId="0" fontId="41" fillId="36" borderId="21" xfId="0" applyFont="1" applyFill="1" applyBorder="1" applyAlignment="1" applyProtection="1">
      <alignment horizontal="left" vertical="center" wrapText="1"/>
      <protection locked="0"/>
    </xf>
    <xf numFmtId="0" fontId="89" fillId="36" borderId="29" xfId="0" applyFont="1" applyFill="1" applyBorder="1" applyAlignment="1" applyProtection="1">
      <alignment horizontal="left" vertical="center" wrapText="1"/>
      <protection locked="0"/>
    </xf>
    <xf numFmtId="0" fontId="41" fillId="36" borderId="21" xfId="0" applyFont="1" applyFill="1" applyBorder="1" applyProtection="1">
      <protection locked="0"/>
    </xf>
    <xf numFmtId="0" fontId="81" fillId="0" borderId="44" xfId="0" applyFont="1" applyBorder="1" applyAlignment="1" applyProtection="1">
      <alignment horizontal="center" vertical="center"/>
      <protection locked="0"/>
    </xf>
    <xf numFmtId="0" fontId="81" fillId="0" borderId="45" xfId="0" applyFont="1" applyBorder="1" applyAlignment="1" applyProtection="1">
      <alignment horizontal="center" vertical="center"/>
      <protection locked="0"/>
    </xf>
    <xf numFmtId="0" fontId="81" fillId="0" borderId="46" xfId="0" applyFont="1" applyBorder="1" applyAlignment="1" applyProtection="1">
      <alignment horizontal="center" vertical="center"/>
      <protection locked="0"/>
    </xf>
    <xf numFmtId="0" fontId="81" fillId="0" borderId="47" xfId="0" applyFont="1" applyBorder="1" applyAlignment="1" applyProtection="1">
      <alignment horizontal="center" vertical="center"/>
      <protection locked="0"/>
    </xf>
    <xf numFmtId="0" fontId="81" fillId="0" borderId="0" xfId="0" applyFont="1" applyBorder="1" applyAlignment="1" applyProtection="1">
      <alignment horizontal="center" vertical="center"/>
      <protection locked="0"/>
    </xf>
    <xf numFmtId="0" fontId="81" fillId="0" borderId="48" xfId="0" applyFont="1" applyBorder="1" applyAlignment="1" applyProtection="1">
      <alignment horizontal="center" vertical="center"/>
      <protection locked="0"/>
    </xf>
    <xf numFmtId="0" fontId="81" fillId="0" borderId="49" xfId="0" applyFont="1" applyBorder="1" applyAlignment="1" applyProtection="1">
      <alignment horizontal="center" vertical="center"/>
      <protection locked="0"/>
    </xf>
    <xf numFmtId="0" fontId="81" fillId="0" borderId="50" xfId="0" applyFont="1" applyBorder="1" applyAlignment="1" applyProtection="1">
      <alignment horizontal="center" vertical="center"/>
      <protection locked="0"/>
    </xf>
    <xf numFmtId="0" fontId="81" fillId="0" borderId="51" xfId="0" applyFont="1" applyBorder="1" applyAlignment="1" applyProtection="1">
      <alignment horizontal="center" vertical="center"/>
      <protection locked="0"/>
    </xf>
  </cellXfs>
  <cellStyles count="52">
    <cellStyle name="20 % - Accent1 2" xfId="2" xr:uid="{00000000-0005-0000-0000-000000000000}"/>
    <cellStyle name="20 % - Accent2 2" xfId="3" xr:uid="{00000000-0005-0000-0000-000001000000}"/>
    <cellStyle name="20 % - Accent3 2" xfId="4" xr:uid="{00000000-0005-0000-0000-000002000000}"/>
    <cellStyle name="20 % - Accent4 2" xfId="5" xr:uid="{00000000-0005-0000-0000-000003000000}"/>
    <cellStyle name="20 % - Accent5 2" xfId="6" xr:uid="{00000000-0005-0000-0000-000004000000}"/>
    <cellStyle name="20 % - Accent6 2" xfId="7" xr:uid="{00000000-0005-0000-0000-000005000000}"/>
    <cellStyle name="40 % - Accent1 2" xfId="8" xr:uid="{00000000-0005-0000-0000-000006000000}"/>
    <cellStyle name="40 % - Accent2 2" xfId="9" xr:uid="{00000000-0005-0000-0000-000007000000}"/>
    <cellStyle name="40 % - Accent3 2" xfId="10" xr:uid="{00000000-0005-0000-0000-000008000000}"/>
    <cellStyle name="40 % - Accent4 2" xfId="11" xr:uid="{00000000-0005-0000-0000-000009000000}"/>
    <cellStyle name="40 % - Accent5 2" xfId="12" xr:uid="{00000000-0005-0000-0000-00000A000000}"/>
    <cellStyle name="40 % - Accent6 2" xfId="13" xr:uid="{00000000-0005-0000-0000-00000B000000}"/>
    <cellStyle name="60 % - Accent1 2" xfId="14" xr:uid="{00000000-0005-0000-0000-00000C000000}"/>
    <cellStyle name="60 % - Accent2 2" xfId="15" xr:uid="{00000000-0005-0000-0000-00000D000000}"/>
    <cellStyle name="60 % - Accent3 2" xfId="16" xr:uid="{00000000-0005-0000-0000-00000E000000}"/>
    <cellStyle name="60 % - Accent4 2" xfId="17" xr:uid="{00000000-0005-0000-0000-00000F000000}"/>
    <cellStyle name="60 % - Accent5 2" xfId="18" xr:uid="{00000000-0005-0000-0000-000010000000}"/>
    <cellStyle name="60 % - Accent6 2" xfId="19" xr:uid="{00000000-0005-0000-0000-000011000000}"/>
    <cellStyle name="Accent1 2" xfId="20" xr:uid="{00000000-0005-0000-0000-000012000000}"/>
    <cellStyle name="Accent2 2" xfId="21" xr:uid="{00000000-0005-0000-0000-000013000000}"/>
    <cellStyle name="Accent3 2" xfId="22" xr:uid="{00000000-0005-0000-0000-000014000000}"/>
    <cellStyle name="Accent4 2" xfId="23" xr:uid="{00000000-0005-0000-0000-000015000000}"/>
    <cellStyle name="Accent5 2" xfId="24" xr:uid="{00000000-0005-0000-0000-000016000000}"/>
    <cellStyle name="Accent6 2" xfId="25" xr:uid="{00000000-0005-0000-0000-000017000000}"/>
    <cellStyle name="Avertissement 2" xfId="26" xr:uid="{00000000-0005-0000-0000-000018000000}"/>
    <cellStyle name="Calcul 2" xfId="27" xr:uid="{00000000-0005-0000-0000-000019000000}"/>
    <cellStyle name="Calcul 2 2" xfId="45" xr:uid="{00000000-0005-0000-0000-00001A000000}"/>
    <cellStyle name="Cellule liée 2" xfId="28" xr:uid="{00000000-0005-0000-0000-00001B000000}"/>
    <cellStyle name="Commentaire 2" xfId="29" xr:uid="{00000000-0005-0000-0000-00001C000000}"/>
    <cellStyle name="Commentaire 2 2" xfId="46" xr:uid="{00000000-0005-0000-0000-00001D000000}"/>
    <cellStyle name="Entrée 2" xfId="30" xr:uid="{00000000-0005-0000-0000-00001E000000}"/>
    <cellStyle name="Entrée 2 2" xfId="47" xr:uid="{00000000-0005-0000-0000-00001F000000}"/>
    <cellStyle name="Insatisfaisant 2" xfId="31" xr:uid="{00000000-0005-0000-0000-000020000000}"/>
    <cellStyle name="Lien hypertexte" xfId="50" builtinId="8"/>
    <cellStyle name="Neutre 2" xfId="32" xr:uid="{00000000-0005-0000-0000-000022000000}"/>
    <cellStyle name="Normal" xfId="0" builtinId="0"/>
    <cellStyle name="Normal 11" xfId="43" xr:uid="{00000000-0005-0000-0000-000024000000}"/>
    <cellStyle name="Normal 11 2" xfId="44" xr:uid="{00000000-0005-0000-0000-000025000000}"/>
    <cellStyle name="Normal 2" xfId="1" xr:uid="{00000000-0005-0000-0000-000026000000}"/>
    <cellStyle name="Pourcentage" xfId="51" builtinId="5"/>
    <cellStyle name="Satisfaisant 2" xfId="33" xr:uid="{00000000-0005-0000-0000-000028000000}"/>
    <cellStyle name="Sortie 2" xfId="34" xr:uid="{00000000-0005-0000-0000-000029000000}"/>
    <cellStyle name="Sortie 2 2" xfId="48" xr:uid="{00000000-0005-0000-0000-00002A000000}"/>
    <cellStyle name="Texte explicatif 2" xfId="35" xr:uid="{00000000-0005-0000-0000-00002B000000}"/>
    <cellStyle name="Titre 2" xfId="36" xr:uid="{00000000-0005-0000-0000-00002C000000}"/>
    <cellStyle name="Titre 1 2" xfId="37" xr:uid="{00000000-0005-0000-0000-00002D000000}"/>
    <cellStyle name="Titre 2 2" xfId="38" xr:uid="{00000000-0005-0000-0000-00002E000000}"/>
    <cellStyle name="Titre 3 2" xfId="39" xr:uid="{00000000-0005-0000-0000-00002F000000}"/>
    <cellStyle name="Titre 4 2" xfId="40" xr:uid="{00000000-0005-0000-0000-000030000000}"/>
    <cellStyle name="Total 2" xfId="41" xr:uid="{00000000-0005-0000-0000-000031000000}"/>
    <cellStyle name="Total 2 2" xfId="49" xr:uid="{00000000-0005-0000-0000-000032000000}"/>
    <cellStyle name="Vérification 2" xfId="42" xr:uid="{00000000-0005-0000-0000-000033000000}"/>
  </cellStyles>
  <dxfs count="145">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ill>
        <patternFill>
          <bgColor rgb="FFFFFF00"/>
        </patternFill>
      </fill>
    </dxf>
    <dxf>
      <fill>
        <patternFill>
          <bgColor theme="3" tint="0.59996337778862885"/>
        </patternFill>
      </fill>
    </dxf>
    <dxf>
      <fill>
        <patternFill>
          <bgColor rgb="FFFF0000"/>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ont>
        <color theme="0"/>
      </font>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theme="4" tint="0.39994506668294322"/>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ont>
        <color theme="0"/>
      </font>
    </dxf>
    <dxf>
      <fill>
        <patternFill>
          <bgColor theme="5" tint="0.39994506668294322"/>
        </patternFill>
      </fill>
    </dxf>
    <dxf>
      <fill>
        <patternFill>
          <bgColor rgb="FFF4B6DF"/>
        </patternFill>
      </fill>
    </dxf>
    <dxf>
      <fill>
        <patternFill>
          <bgColor theme="6" tint="0.59996337778862885"/>
        </patternFill>
      </fill>
    </dxf>
    <dxf>
      <fill>
        <patternFill>
          <bgColor theme="9" tint="0.59996337778862885"/>
        </patternFill>
      </fill>
    </dxf>
    <dxf>
      <font>
        <color theme="0"/>
      </font>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patternType="lightUp"/>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92D050"/>
        </patternFill>
      </fill>
    </dxf>
    <dxf>
      <font>
        <color theme="0"/>
      </font>
      <fill>
        <patternFill>
          <bgColor rgb="FFFF0000"/>
        </patternFill>
      </fill>
    </dxf>
    <dxf>
      <fill>
        <patternFill>
          <bgColor rgb="FFFFFF00"/>
        </patternFill>
      </fill>
    </dxf>
    <dxf>
      <fill>
        <patternFill>
          <bgColor rgb="FFFFC000"/>
        </patternFill>
      </fill>
    </dxf>
    <dxf>
      <fill>
        <patternFill>
          <bgColor theme="0" tint="-0.14996795556505021"/>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
      <fill>
        <patternFill>
          <bgColor rgb="FF99FF33"/>
        </patternFill>
      </fill>
    </dxf>
    <dxf>
      <fill>
        <patternFill>
          <bgColor theme="7"/>
        </patternFill>
      </fill>
    </dxf>
    <dxf>
      <fill>
        <patternFill>
          <bgColor rgb="FFFFFF66"/>
        </patternFill>
      </fill>
    </dxf>
    <dxf>
      <fill>
        <patternFill>
          <bgColor rgb="FFFF5050"/>
        </patternFill>
      </fill>
    </dxf>
    <dxf>
      <fill>
        <patternFill>
          <bgColor theme="0" tint="-4.9989318521683403E-2"/>
        </patternFill>
      </fill>
    </dxf>
  </dxfs>
  <tableStyles count="0" defaultTableStyle="TableStyleMedium2" defaultPivotStyle="PivotStyleLight16"/>
  <colors>
    <mruColors>
      <color rgb="FFF4B6DF"/>
      <color rgb="FFF1A1D6"/>
      <color rgb="FFF0C8EB"/>
      <color rgb="FF7C91FC"/>
      <color rgb="FFEAB4E4"/>
      <color rgb="FF2C4390"/>
      <color rgb="FF008ACF"/>
      <color rgb="FF82DC44"/>
      <color rgb="FFA2C03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31139921422494"/>
          <c:y val="0.20484314215353866"/>
          <c:w val="0.49246064213790752"/>
          <c:h val="0.73875302200487436"/>
        </c:manualLayout>
      </c:layout>
      <c:radarChart>
        <c:radarStyle val="filled"/>
        <c:varyColors val="0"/>
        <c:ser>
          <c:idx val="1"/>
          <c:order val="0"/>
          <c:tx>
            <c:strRef>
              <c:f>Résultats!$E$9</c:f>
              <c:strCache>
                <c:ptCount val="1"/>
                <c:pt idx="0">
                  <c:v>Zone 4</c:v>
                </c:pt>
              </c:strCache>
            </c:strRef>
          </c:tx>
          <c:spPr>
            <a:solidFill>
              <a:srgbClr val="00B05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Résultats!$E$10:$E$13</c:f>
              <c:numCache>
                <c:formatCode>0%</c:formatCode>
                <c:ptCount val="4"/>
                <c:pt idx="0">
                  <c:v>1</c:v>
                </c:pt>
                <c:pt idx="1">
                  <c:v>1</c:v>
                </c:pt>
                <c:pt idx="2">
                  <c:v>1</c:v>
                </c:pt>
                <c:pt idx="3">
                  <c:v>1</c:v>
                </c:pt>
              </c:numCache>
            </c:numRef>
          </c:val>
          <c:extLst>
            <c:ext xmlns:c16="http://schemas.microsoft.com/office/drawing/2014/chart" uri="{C3380CC4-5D6E-409C-BE32-E72D297353CC}">
              <c16:uniqueId val="{00000000-053D-4824-B6E7-B9EFC9BB547E}"/>
            </c:ext>
          </c:extLst>
        </c:ser>
        <c:ser>
          <c:idx val="2"/>
          <c:order val="1"/>
          <c:tx>
            <c:strRef>
              <c:f>Résultats!$F$9</c:f>
              <c:strCache>
                <c:ptCount val="1"/>
                <c:pt idx="0">
                  <c:v>Zone 3</c:v>
                </c:pt>
              </c:strCache>
            </c:strRef>
          </c:tx>
          <c:spPr>
            <a:solidFill>
              <a:srgbClr val="FFFF0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Résultats!$F$10:$F$13</c:f>
              <c:numCache>
                <c:formatCode>0%</c:formatCode>
                <c:ptCount val="4"/>
                <c:pt idx="0">
                  <c:v>0.9</c:v>
                </c:pt>
                <c:pt idx="1">
                  <c:v>0.9</c:v>
                </c:pt>
                <c:pt idx="2">
                  <c:v>0.9</c:v>
                </c:pt>
                <c:pt idx="3">
                  <c:v>0.9</c:v>
                </c:pt>
              </c:numCache>
            </c:numRef>
          </c:val>
          <c:extLst>
            <c:ext xmlns:c16="http://schemas.microsoft.com/office/drawing/2014/chart" uri="{C3380CC4-5D6E-409C-BE32-E72D297353CC}">
              <c16:uniqueId val="{00000001-053D-4824-B6E7-B9EFC9BB547E}"/>
            </c:ext>
          </c:extLst>
        </c:ser>
        <c:ser>
          <c:idx val="3"/>
          <c:order val="2"/>
          <c:tx>
            <c:strRef>
              <c:f>Résultats!$G$9</c:f>
              <c:strCache>
                <c:ptCount val="1"/>
                <c:pt idx="0">
                  <c:v>Zone 2</c:v>
                </c:pt>
              </c:strCache>
            </c:strRef>
          </c:tx>
          <c:spPr>
            <a:solidFill>
              <a:srgbClr val="FFC00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Résultats!$G$10:$G$13</c:f>
              <c:numCache>
                <c:formatCode>0%</c:formatCode>
                <c:ptCount val="4"/>
                <c:pt idx="0">
                  <c:v>0.5</c:v>
                </c:pt>
                <c:pt idx="1">
                  <c:v>0.5</c:v>
                </c:pt>
                <c:pt idx="2">
                  <c:v>0.5</c:v>
                </c:pt>
                <c:pt idx="3">
                  <c:v>0.5</c:v>
                </c:pt>
              </c:numCache>
            </c:numRef>
          </c:val>
          <c:extLst>
            <c:ext xmlns:c16="http://schemas.microsoft.com/office/drawing/2014/chart" uri="{C3380CC4-5D6E-409C-BE32-E72D297353CC}">
              <c16:uniqueId val="{00000002-053D-4824-B6E7-B9EFC9BB547E}"/>
            </c:ext>
          </c:extLst>
        </c:ser>
        <c:ser>
          <c:idx val="4"/>
          <c:order val="3"/>
          <c:tx>
            <c:strRef>
              <c:f>Résultats!$H$9</c:f>
              <c:strCache>
                <c:ptCount val="1"/>
                <c:pt idx="0">
                  <c:v>Zone 1</c:v>
                </c:pt>
              </c:strCache>
            </c:strRef>
          </c:tx>
          <c:spPr>
            <a:solidFill>
              <a:srgbClr val="FF0000"/>
            </a:solidFill>
            <a:ln>
              <a:no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Résultats!$H$10:$H$13</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053D-4824-B6E7-B9EFC9BB547E}"/>
            </c:ext>
          </c:extLst>
        </c:ser>
        <c:ser>
          <c:idx val="5"/>
          <c:order val="4"/>
          <c:tx>
            <c:strRef>
              <c:f>Résultats!$D$9</c:f>
              <c:strCache>
                <c:ptCount val="1"/>
                <c:pt idx="0">
                  <c:v>Niveau de conformité</c:v>
                </c:pt>
              </c:strCache>
            </c:strRef>
          </c:tx>
          <c:spPr>
            <a:noFill/>
            <a:ln w="25400">
              <a:solidFill>
                <a:sysClr val="windowText" lastClr="000000"/>
              </a:solidFill>
            </a:ln>
            <a:effectLst/>
          </c:spPr>
          <c:cat>
            <c:strRef>
              <c:f>Résultats!$B$10:$B$13</c:f>
              <c:strCache>
                <c:ptCount val="4"/>
                <c:pt idx="0">
                  <c:v>1. Management de la qualite de la prise en charge médicameuteuse</c:v>
                </c:pt>
                <c:pt idx="1">
                  <c:v>2. Gestion des erreurs médicamenteuses</c:v>
                </c:pt>
                <c:pt idx="2">
                  <c:v>3. Informatisation</c:v>
                </c:pt>
                <c:pt idx="3">
                  <c:v>4. Formation et sensibilisation</c:v>
                </c:pt>
              </c:strCache>
            </c:strRef>
          </c:cat>
          <c:val>
            <c:numRef>
              <c:f>Résultats!$D$10:$D$13</c:f>
              <c:numCache>
                <c:formatCode>0%</c:formatCode>
                <c:ptCount val="4"/>
                <c:pt idx="0">
                  <c:v>0</c:v>
                </c:pt>
                <c:pt idx="1">
                  <c:v>0</c:v>
                </c:pt>
                <c:pt idx="2">
                  <c:v>0</c:v>
                </c:pt>
                <c:pt idx="3">
                  <c:v>0</c:v>
                </c:pt>
              </c:numCache>
            </c:numRef>
          </c:val>
          <c:extLst>
            <c:ext xmlns:c16="http://schemas.microsoft.com/office/drawing/2014/chart" uri="{C3380CC4-5D6E-409C-BE32-E72D297353CC}">
              <c16:uniqueId val="{00000006-053D-4824-B6E7-B9EFC9BB547E}"/>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031139921422494"/>
          <c:y val="0.20484314215353866"/>
          <c:w val="0.49246064213790752"/>
          <c:h val="0.73875302200487436"/>
        </c:manualLayout>
      </c:layout>
      <c:radarChart>
        <c:radarStyle val="filled"/>
        <c:varyColors val="0"/>
        <c:ser>
          <c:idx val="1"/>
          <c:order val="0"/>
          <c:tx>
            <c:strRef>
              <c:f>Résultats!$N$9</c:f>
              <c:strCache>
                <c:ptCount val="1"/>
                <c:pt idx="0">
                  <c:v>Zone 4</c:v>
                </c:pt>
              </c:strCache>
            </c:strRef>
          </c:tx>
          <c:spPr>
            <a:solidFill>
              <a:srgbClr val="00B05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(Résultats!$N$10:$N$13,Résultats!$N$17,Résultats!$N$20:$N$22)</c:f>
              <c:numCache>
                <c:formatCode>0%</c:formatCode>
                <c:ptCount val="8"/>
                <c:pt idx="0">
                  <c:v>1</c:v>
                </c:pt>
                <c:pt idx="1">
                  <c:v>1</c:v>
                </c:pt>
                <c:pt idx="2">
                  <c:v>1</c:v>
                </c:pt>
                <c:pt idx="3">
                  <c:v>1</c:v>
                </c:pt>
                <c:pt idx="4">
                  <c:v>1</c:v>
                </c:pt>
                <c:pt idx="5">
                  <c:v>1</c:v>
                </c:pt>
                <c:pt idx="6">
                  <c:v>1</c:v>
                </c:pt>
                <c:pt idx="7">
                  <c:v>1</c:v>
                </c:pt>
              </c:numCache>
            </c:numRef>
          </c:val>
          <c:extLst>
            <c:ext xmlns:c16="http://schemas.microsoft.com/office/drawing/2014/chart" uri="{C3380CC4-5D6E-409C-BE32-E72D297353CC}">
              <c16:uniqueId val="{00000000-02C0-41F2-BF94-0830217B65AB}"/>
            </c:ext>
          </c:extLst>
        </c:ser>
        <c:ser>
          <c:idx val="2"/>
          <c:order val="1"/>
          <c:tx>
            <c:strRef>
              <c:f>Résultats!$O$9</c:f>
              <c:strCache>
                <c:ptCount val="1"/>
                <c:pt idx="0">
                  <c:v>Zone 3</c:v>
                </c:pt>
              </c:strCache>
            </c:strRef>
          </c:tx>
          <c:spPr>
            <a:solidFill>
              <a:srgbClr val="FFFF0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(Résultats!$O$10:$O$13,Résultats!$O$17,Résultats!$O$20:$O$22)</c:f>
              <c:numCache>
                <c:formatCode>0%</c:formatCode>
                <c:ptCount val="8"/>
                <c:pt idx="0">
                  <c:v>0.9</c:v>
                </c:pt>
                <c:pt idx="1">
                  <c:v>0.9</c:v>
                </c:pt>
                <c:pt idx="2">
                  <c:v>0.9</c:v>
                </c:pt>
                <c:pt idx="3">
                  <c:v>0.9</c:v>
                </c:pt>
                <c:pt idx="4">
                  <c:v>0.9</c:v>
                </c:pt>
                <c:pt idx="5">
                  <c:v>0.9</c:v>
                </c:pt>
                <c:pt idx="6">
                  <c:v>0.9</c:v>
                </c:pt>
                <c:pt idx="7">
                  <c:v>0.9</c:v>
                </c:pt>
              </c:numCache>
            </c:numRef>
          </c:val>
          <c:extLst>
            <c:ext xmlns:c16="http://schemas.microsoft.com/office/drawing/2014/chart" uri="{C3380CC4-5D6E-409C-BE32-E72D297353CC}">
              <c16:uniqueId val="{00000001-02C0-41F2-BF94-0830217B65AB}"/>
            </c:ext>
          </c:extLst>
        </c:ser>
        <c:ser>
          <c:idx val="3"/>
          <c:order val="2"/>
          <c:tx>
            <c:strRef>
              <c:f>Résultats!$P$9</c:f>
              <c:strCache>
                <c:ptCount val="1"/>
                <c:pt idx="0">
                  <c:v>Zone 2</c:v>
                </c:pt>
              </c:strCache>
            </c:strRef>
          </c:tx>
          <c:spPr>
            <a:solidFill>
              <a:srgbClr val="FFC00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(Résultats!$P$10:$P$13,Résultats!$P$17,Résultats!$P$20:$P$22)</c:f>
              <c:numCache>
                <c:formatCode>0%</c:formatCode>
                <c:ptCount val="8"/>
                <c:pt idx="0">
                  <c:v>0.5</c:v>
                </c:pt>
                <c:pt idx="1">
                  <c:v>0.5</c:v>
                </c:pt>
                <c:pt idx="2">
                  <c:v>0.5</c:v>
                </c:pt>
                <c:pt idx="3">
                  <c:v>0.5</c:v>
                </c:pt>
                <c:pt idx="4">
                  <c:v>0.5</c:v>
                </c:pt>
                <c:pt idx="5">
                  <c:v>0.5</c:v>
                </c:pt>
                <c:pt idx="6">
                  <c:v>0.5</c:v>
                </c:pt>
                <c:pt idx="7">
                  <c:v>0.5</c:v>
                </c:pt>
              </c:numCache>
            </c:numRef>
          </c:val>
          <c:extLst>
            <c:ext xmlns:c16="http://schemas.microsoft.com/office/drawing/2014/chart" uri="{C3380CC4-5D6E-409C-BE32-E72D297353CC}">
              <c16:uniqueId val="{00000002-02C0-41F2-BF94-0830217B65AB}"/>
            </c:ext>
          </c:extLst>
        </c:ser>
        <c:ser>
          <c:idx val="4"/>
          <c:order val="3"/>
          <c:tx>
            <c:strRef>
              <c:f>Résultats!$Q$9</c:f>
              <c:strCache>
                <c:ptCount val="1"/>
                <c:pt idx="0">
                  <c:v>Zone 1</c:v>
                </c:pt>
              </c:strCache>
            </c:strRef>
          </c:tx>
          <c:spPr>
            <a:solidFill>
              <a:srgbClr val="FF0000"/>
            </a:solidFill>
            <a:ln>
              <a:no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(Résultats!$Q$10:$Q$13,Résultats!$Q$17,Résultats!$Q$20:$Q$22)</c:f>
              <c:numCache>
                <c:formatCode>0%</c:formatCode>
                <c:ptCount val="8"/>
                <c:pt idx="0">
                  <c:v>0.2</c:v>
                </c:pt>
                <c:pt idx="1">
                  <c:v>0.2</c:v>
                </c:pt>
                <c:pt idx="2">
                  <c:v>0.2</c:v>
                </c:pt>
                <c:pt idx="3">
                  <c:v>0.2</c:v>
                </c:pt>
                <c:pt idx="4">
                  <c:v>0.2</c:v>
                </c:pt>
                <c:pt idx="5">
                  <c:v>0.2</c:v>
                </c:pt>
                <c:pt idx="6">
                  <c:v>0.2</c:v>
                </c:pt>
                <c:pt idx="7">
                  <c:v>0.2</c:v>
                </c:pt>
              </c:numCache>
            </c:numRef>
          </c:val>
          <c:extLst>
            <c:ext xmlns:c16="http://schemas.microsoft.com/office/drawing/2014/chart" uri="{C3380CC4-5D6E-409C-BE32-E72D297353CC}">
              <c16:uniqueId val="{00000003-02C0-41F2-BF94-0830217B65AB}"/>
            </c:ext>
          </c:extLst>
        </c:ser>
        <c:ser>
          <c:idx val="5"/>
          <c:order val="4"/>
          <c:tx>
            <c:strRef>
              <c:f>Résultats!$M$9</c:f>
              <c:strCache>
                <c:ptCount val="1"/>
                <c:pt idx="0">
                  <c:v>Niveau de conformité</c:v>
                </c:pt>
              </c:strCache>
            </c:strRef>
          </c:tx>
          <c:spPr>
            <a:noFill/>
            <a:ln w="25400">
              <a:solidFill>
                <a:sysClr val="windowText" lastClr="000000"/>
              </a:solidFill>
            </a:ln>
            <a:effectLst/>
          </c:spPr>
          <c:cat>
            <c:strRef>
              <c:f>(Résultats!$K$10:$K$13,Résultats!$K$17,Résultats!$K$20:$K$22)</c:f>
              <c:strCache>
                <c:ptCount val="8"/>
                <c:pt idx="0">
                  <c:v>1 : Bilan d'admission</c:v>
                </c:pt>
                <c:pt idx="1">
                  <c:v>2 : Prescriptions</c:v>
                </c:pt>
                <c:pt idx="2">
                  <c:v>3 : Dispensation - pharmacie d'officine ou PUI</c:v>
                </c:pt>
                <c:pt idx="3">
                  <c:v>4 : Administration au domicile</c:v>
                </c:pt>
                <c:pt idx="4">
                  <c:v>5 : Logistique</c:v>
                </c:pt>
                <c:pt idx="5">
                  <c:v>6 : Organisation/qualite</c:v>
                </c:pt>
                <c:pt idx="6">
                  <c:v>7 : Bilan de sortie</c:v>
                </c:pt>
                <c:pt idx="7">
                  <c:v>8 : Entretien avec le patient (ou l'aidant)</c:v>
                </c:pt>
              </c:strCache>
            </c:strRef>
          </c:cat>
          <c:val>
            <c:numRef>
              <c:f>(Résultats!$M$10:$M$13,Résultats!$M$17,Résultats!$M$20:$M$22)</c:f>
              <c:numCache>
                <c:formatCode>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5-02C0-41F2-BF94-0830217B65AB}"/>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077253314092101"/>
          <c:y val="9.0286017758149026E-2"/>
          <c:w val="0.49246064213790752"/>
          <c:h val="0.73875302200487436"/>
        </c:manualLayout>
      </c:layout>
      <c:radarChart>
        <c:radarStyle val="filled"/>
        <c:varyColors val="0"/>
        <c:ser>
          <c:idx val="1"/>
          <c:order val="0"/>
          <c:tx>
            <c:strRef>
              <c:f>Résultats!$W$8</c:f>
              <c:strCache>
                <c:ptCount val="1"/>
                <c:pt idx="0">
                  <c:v>Zone 4</c:v>
                </c:pt>
              </c:strCache>
            </c:strRef>
          </c:tx>
          <c:spPr>
            <a:solidFill>
              <a:srgbClr val="00B05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Résultats!$W$9:$W$12</c:f>
              <c:numCache>
                <c:formatCode>0%</c:formatCode>
                <c:ptCount val="4"/>
                <c:pt idx="0">
                  <c:v>1</c:v>
                </c:pt>
                <c:pt idx="1">
                  <c:v>1</c:v>
                </c:pt>
                <c:pt idx="2">
                  <c:v>1</c:v>
                </c:pt>
                <c:pt idx="3">
                  <c:v>1</c:v>
                </c:pt>
              </c:numCache>
            </c:numRef>
          </c:val>
          <c:extLst>
            <c:ext xmlns:c16="http://schemas.microsoft.com/office/drawing/2014/chart" uri="{C3380CC4-5D6E-409C-BE32-E72D297353CC}">
              <c16:uniqueId val="{00000000-370E-43AB-99E4-5FA40B31955E}"/>
            </c:ext>
          </c:extLst>
        </c:ser>
        <c:ser>
          <c:idx val="2"/>
          <c:order val="1"/>
          <c:tx>
            <c:strRef>
              <c:f>Résultats!$X$8</c:f>
              <c:strCache>
                <c:ptCount val="1"/>
                <c:pt idx="0">
                  <c:v>Zone 3</c:v>
                </c:pt>
              </c:strCache>
            </c:strRef>
          </c:tx>
          <c:spPr>
            <a:solidFill>
              <a:srgbClr val="FFFF0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Résultats!$X$9:$X$12</c:f>
              <c:numCache>
                <c:formatCode>0%</c:formatCode>
                <c:ptCount val="4"/>
                <c:pt idx="0">
                  <c:v>0.9</c:v>
                </c:pt>
                <c:pt idx="1">
                  <c:v>0.9</c:v>
                </c:pt>
                <c:pt idx="2">
                  <c:v>0.9</c:v>
                </c:pt>
                <c:pt idx="3">
                  <c:v>0.9</c:v>
                </c:pt>
              </c:numCache>
            </c:numRef>
          </c:val>
          <c:extLst>
            <c:ext xmlns:c16="http://schemas.microsoft.com/office/drawing/2014/chart" uri="{C3380CC4-5D6E-409C-BE32-E72D297353CC}">
              <c16:uniqueId val="{00000001-370E-43AB-99E4-5FA40B31955E}"/>
            </c:ext>
          </c:extLst>
        </c:ser>
        <c:ser>
          <c:idx val="3"/>
          <c:order val="2"/>
          <c:tx>
            <c:strRef>
              <c:f>Résultats!$Y$8</c:f>
              <c:strCache>
                <c:ptCount val="1"/>
                <c:pt idx="0">
                  <c:v>Zone 2</c:v>
                </c:pt>
              </c:strCache>
            </c:strRef>
          </c:tx>
          <c:spPr>
            <a:solidFill>
              <a:srgbClr val="FFC00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Résultats!$Y$9:$Y$12</c:f>
              <c:numCache>
                <c:formatCode>0%</c:formatCode>
                <c:ptCount val="4"/>
                <c:pt idx="0">
                  <c:v>0.5</c:v>
                </c:pt>
                <c:pt idx="1">
                  <c:v>0.5</c:v>
                </c:pt>
                <c:pt idx="2">
                  <c:v>0.5</c:v>
                </c:pt>
                <c:pt idx="3">
                  <c:v>0.5</c:v>
                </c:pt>
              </c:numCache>
            </c:numRef>
          </c:val>
          <c:extLst>
            <c:ext xmlns:c16="http://schemas.microsoft.com/office/drawing/2014/chart" uri="{C3380CC4-5D6E-409C-BE32-E72D297353CC}">
              <c16:uniqueId val="{00000002-370E-43AB-99E4-5FA40B31955E}"/>
            </c:ext>
          </c:extLst>
        </c:ser>
        <c:ser>
          <c:idx val="4"/>
          <c:order val="3"/>
          <c:tx>
            <c:strRef>
              <c:f>Résultats!$Z$8</c:f>
              <c:strCache>
                <c:ptCount val="1"/>
                <c:pt idx="0">
                  <c:v>Zone 1</c:v>
                </c:pt>
              </c:strCache>
            </c:strRef>
          </c:tx>
          <c:spPr>
            <a:solidFill>
              <a:srgbClr val="FF0000"/>
            </a:solidFill>
            <a:ln>
              <a:noFill/>
            </a:ln>
            <a:effectLst/>
          </c:spPr>
          <c:cat>
            <c:strRef>
              <c:f>Résultats!$T$9:$T$12</c:f>
              <c:strCache>
                <c:ptCount val="4"/>
                <c:pt idx="0">
                  <c:v>PCA</c:v>
                </c:pt>
                <c:pt idx="1">
                  <c:v>STUPEFIANTS</c:v>
                </c:pt>
                <c:pt idx="2">
                  <c:v>CHIMIOTHERAPIES ANTI-CANCEREUSES INJECTABLES ET ORALES</c:v>
                </c:pt>
                <c:pt idx="3">
                  <c:v>MEOPA</c:v>
                </c:pt>
              </c:strCache>
            </c:strRef>
          </c:cat>
          <c:val>
            <c:numRef>
              <c:f>Résultats!$Z$9:$Z$12</c:f>
              <c:numCache>
                <c:formatCode>0%</c:formatCode>
                <c:ptCount val="4"/>
                <c:pt idx="0">
                  <c:v>0.2</c:v>
                </c:pt>
                <c:pt idx="1">
                  <c:v>0.2</c:v>
                </c:pt>
                <c:pt idx="2">
                  <c:v>0.2</c:v>
                </c:pt>
                <c:pt idx="3">
                  <c:v>0.2</c:v>
                </c:pt>
              </c:numCache>
            </c:numRef>
          </c:val>
          <c:extLst>
            <c:ext xmlns:c16="http://schemas.microsoft.com/office/drawing/2014/chart" uri="{C3380CC4-5D6E-409C-BE32-E72D297353CC}">
              <c16:uniqueId val="{00000003-370E-43AB-99E4-5FA40B31955E}"/>
            </c:ext>
          </c:extLst>
        </c:ser>
        <c:ser>
          <c:idx val="5"/>
          <c:order val="4"/>
          <c:tx>
            <c:strRef>
              <c:f>Résultats!$V$8</c:f>
              <c:strCache>
                <c:ptCount val="1"/>
                <c:pt idx="0">
                  <c:v>Niveau de conformité</c:v>
                </c:pt>
              </c:strCache>
            </c:strRef>
          </c:tx>
          <c:spPr>
            <a:noFill/>
            <a:ln w="25400">
              <a:solidFill>
                <a:sysClr val="windowText" lastClr="000000"/>
              </a:solidFill>
            </a:ln>
            <a:effectLst/>
          </c:spPr>
          <c:cat>
            <c:strRef>
              <c:f>Résultats!$T$9:$T$12</c:f>
              <c:strCache>
                <c:ptCount val="4"/>
                <c:pt idx="0">
                  <c:v>PCA</c:v>
                </c:pt>
                <c:pt idx="1">
                  <c:v>STUPEFIANTS</c:v>
                </c:pt>
                <c:pt idx="2">
                  <c:v>CHIMIOTHERAPIES ANTI-CANCEREUSES INJECTABLES ET ORALES</c:v>
                </c:pt>
                <c:pt idx="3">
                  <c:v>MEOPA</c:v>
                </c:pt>
              </c:strCache>
            </c:strRef>
          </c:cat>
          <c:val>
            <c:numRef>
              <c:f>Résultats!$V$9:$V$12</c:f>
              <c:numCache>
                <c:formatCode>0%</c:formatCode>
                <c:ptCount val="4"/>
                <c:pt idx="0">
                  <c:v>0</c:v>
                </c:pt>
                <c:pt idx="1">
                  <c:v>0</c:v>
                </c:pt>
                <c:pt idx="2">
                  <c:v>0</c:v>
                </c:pt>
                <c:pt idx="3">
                  <c:v>0</c:v>
                </c:pt>
              </c:numCache>
            </c:numRef>
          </c:val>
          <c:extLst>
            <c:ext xmlns:c16="http://schemas.microsoft.com/office/drawing/2014/chart" uri="{C3380CC4-5D6E-409C-BE32-E72D297353CC}">
              <c16:uniqueId val="{00000004-370E-43AB-99E4-5FA40B31955E}"/>
            </c:ext>
          </c:extLst>
        </c:ser>
        <c:dLbls>
          <c:showLegendKey val="0"/>
          <c:showVal val="0"/>
          <c:showCatName val="0"/>
          <c:showSerName val="0"/>
          <c:showPercent val="0"/>
          <c:showBubbleSize val="0"/>
        </c:dLbls>
        <c:axId val="372792880"/>
        <c:axId val="372795792"/>
      </c:radarChart>
      <c:catAx>
        <c:axId val="37279288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mn-lt"/>
                <a:ea typeface="+mn-ea"/>
                <a:cs typeface="+mn-cs"/>
              </a:defRPr>
            </a:pPr>
            <a:endParaRPr lang="fr-FR"/>
          </a:p>
        </c:txPr>
        <c:crossAx val="372795792"/>
        <c:crosses val="autoZero"/>
        <c:auto val="1"/>
        <c:lblAlgn val="ctr"/>
        <c:lblOffset val="100"/>
        <c:noMultiLvlLbl val="0"/>
      </c:catAx>
      <c:valAx>
        <c:axId val="37279579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fr-FR"/>
          </a:p>
        </c:txPr>
        <c:crossAx val="372792880"/>
        <c:crosses val="autoZero"/>
        <c:crossBetween val="between"/>
        <c:majorUnit val="0.2"/>
      </c:valAx>
      <c:spPr>
        <a:noFill/>
        <a:ln>
          <a:noFill/>
        </a:ln>
        <a:effectLst/>
      </c:spPr>
    </c:plotArea>
    <c:plotVisOnly val="1"/>
    <c:dispBlanksAs val="gap"/>
    <c:showDLblsOverMax val="0"/>
  </c:chart>
  <c:spPr>
    <a:noFill/>
    <a:ln w="9525" cap="flat" cmpd="sng" algn="ctr">
      <a:noFill/>
      <a:round/>
    </a:ln>
    <a:effectLst/>
  </c:spPr>
  <c:txPr>
    <a:bodyPr/>
    <a:lstStyle/>
    <a:p>
      <a:pPr>
        <a:defRPr sz="1200"/>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editAs="oneCell">
    <xdr:from>
      <xdr:col>1</xdr:col>
      <xdr:colOff>227854</xdr:colOff>
      <xdr:row>2</xdr:row>
      <xdr:rowOff>1148</xdr:rowOff>
    </xdr:from>
    <xdr:to>
      <xdr:col>1</xdr:col>
      <xdr:colOff>1646112</xdr:colOff>
      <xdr:row>4</xdr:row>
      <xdr:rowOff>107950</xdr:rowOff>
    </xdr:to>
    <xdr:pic>
      <xdr:nvPicPr>
        <xdr:cNvPr id="2" name="Imag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335804" y="369448"/>
          <a:ext cx="1418258" cy="47510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141112</xdr:colOff>
      <xdr:row>0</xdr:row>
      <xdr:rowOff>64340</xdr:rowOff>
    </xdr:from>
    <xdr:to>
      <xdr:col>2</xdr:col>
      <xdr:colOff>490990</xdr:colOff>
      <xdr:row>1</xdr:row>
      <xdr:rowOff>112418</xdr:rowOff>
    </xdr:to>
    <xdr:pic>
      <xdr:nvPicPr>
        <xdr:cNvPr id="2" name="Imag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141112" y="64340"/>
          <a:ext cx="1289050" cy="50276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33420</xdr:colOff>
      <xdr:row>0</xdr:row>
      <xdr:rowOff>163366</xdr:rowOff>
    </xdr:from>
    <xdr:to>
      <xdr:col>2</xdr:col>
      <xdr:colOff>215598</xdr:colOff>
      <xdr:row>1</xdr:row>
      <xdr:rowOff>20473</xdr:rowOff>
    </xdr:to>
    <xdr:pic>
      <xdr:nvPicPr>
        <xdr:cNvPr id="2" name="Imag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tretch>
          <a:fillRect/>
        </a:stretch>
      </xdr:blipFill>
      <xdr:spPr>
        <a:xfrm>
          <a:off x="33420" y="163366"/>
          <a:ext cx="1359124" cy="6210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236865</xdr:rowOff>
    </xdr:from>
    <xdr:to>
      <xdr:col>9</xdr:col>
      <xdr:colOff>299360</xdr:colOff>
      <xdr:row>53</xdr:row>
      <xdr:rowOff>137581</xdr:rowOff>
    </xdr:to>
    <xdr:graphicFrame macro="">
      <xdr:nvGraphicFramePr>
        <xdr:cNvPr id="2" name="Graphique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217714</xdr:colOff>
      <xdr:row>0</xdr:row>
      <xdr:rowOff>95250</xdr:rowOff>
    </xdr:from>
    <xdr:to>
      <xdr:col>1</xdr:col>
      <xdr:colOff>2197849</xdr:colOff>
      <xdr:row>0</xdr:row>
      <xdr:rowOff>935514</xdr:rowOff>
    </xdr:to>
    <xdr:pic>
      <xdr:nvPicPr>
        <xdr:cNvPr id="3" name="Image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stretch>
          <a:fillRect/>
        </a:stretch>
      </xdr:blipFill>
      <xdr:spPr>
        <a:xfrm>
          <a:off x="217714" y="95250"/>
          <a:ext cx="2208735" cy="840264"/>
        </a:xfrm>
        <a:prstGeom prst="rect">
          <a:avLst/>
        </a:prstGeom>
      </xdr:spPr>
    </xdr:pic>
    <xdr:clientData/>
  </xdr:twoCellAnchor>
  <xdr:twoCellAnchor>
    <xdr:from>
      <xdr:col>8</xdr:col>
      <xdr:colOff>99728</xdr:colOff>
      <xdr:row>27</xdr:row>
      <xdr:rowOff>185065</xdr:rowOff>
    </xdr:from>
    <xdr:to>
      <xdr:col>18</xdr:col>
      <xdr:colOff>101235</xdr:colOff>
      <xdr:row>56</xdr:row>
      <xdr:rowOff>14277</xdr:rowOff>
    </xdr:to>
    <xdr:graphicFrame macro="">
      <xdr:nvGraphicFramePr>
        <xdr:cNvPr id="4" name="Graphique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18</xdr:col>
      <xdr:colOff>155250</xdr:colOff>
      <xdr:row>22</xdr:row>
      <xdr:rowOff>29877</xdr:rowOff>
    </xdr:from>
    <xdr:to>
      <xdr:col>23</xdr:col>
      <xdr:colOff>118965</xdr:colOff>
      <xdr:row>56</xdr:row>
      <xdr:rowOff>334319</xdr:rowOff>
    </xdr:to>
    <xdr:graphicFrame macro="">
      <xdr:nvGraphicFramePr>
        <xdr:cNvPr id="5" name="Graphique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acgilquin\Desktop\AC%20PECM%202018\PECM%20EHPAD%20ANAP\Outil_diag_pec_medic_EHPAD_avecPUI_V2.0.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233;na%20MARTEAU\Desktop\Copie%20de%20HAD%20Caen_Grille%20ACPECM%20AC_M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ccueil"/>
      <sheetName val="Mode d'emploi"/>
      <sheetName val="Identification"/>
      <sheetName val="0 - Risque"/>
      <sheetName val="1 - Politique"/>
      <sheetName val="2 - Prise en Charge"/>
      <sheetName val="3 - Stockage"/>
      <sheetName val="Scores"/>
      <sheetName val="Résultats"/>
      <sheetName val="Cartographie"/>
      <sheetName val="Mode d'emploi Plan d'actions"/>
      <sheetName val="Plan d'actions"/>
      <sheetName val="Réf"/>
      <sheetName val="BD"/>
      <sheetName val="liste items"/>
      <sheetName val="I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100">
          <cell r="B100" t="str">
            <v>A.01</v>
          </cell>
          <cell r="C100" t="str">
            <v>A</v>
          </cell>
          <cell r="D100" t="str">
            <v>La Direction de l'établissement a acté une politique de qualité et sécurité de la prise en charge médicamenteuse des résidents dans le projet d'établissement</v>
          </cell>
          <cell r="E100" t="str">
            <v>RépSimple</v>
          </cell>
        </row>
        <row r="101">
          <cell r="B101" t="str">
            <v>A.02</v>
          </cell>
          <cell r="C101" t="str">
            <v>A</v>
          </cell>
          <cell r="D101" t="str">
            <v>L'organisation de la prise en charge médicamenteuse des résidents est abordée dans le cadre du Conseil de la vie sociale</v>
          </cell>
          <cell r="E101" t="str">
            <v>RépSimple</v>
          </cell>
        </row>
        <row r="102">
          <cell r="B102" t="str">
            <v>A.03</v>
          </cell>
          <cell r="C102" t="str">
            <v>A</v>
          </cell>
          <cell r="D102" t="str">
            <v>La fonction Responsable Qualité et/ou gestion des risques est identifiée au sein de l'établissement ou le cas échéant est mutualisée entre plusieurs établissements</v>
          </cell>
          <cell r="E102" t="str">
            <v>RépSimple</v>
          </cell>
        </row>
        <row r="103">
          <cell r="B103" t="str">
            <v>A.04</v>
          </cell>
          <cell r="C103" t="str">
            <v>A</v>
          </cell>
          <cell r="D103" t="str">
            <v>Le médecin coordonnateur est désigné</v>
          </cell>
          <cell r="E103" t="str">
            <v>RépSimple</v>
          </cell>
        </row>
        <row r="104">
          <cell r="B104" t="str">
            <v>A.05</v>
          </cell>
          <cell r="C104" t="str">
            <v>A</v>
          </cell>
          <cell r="D104" t="str">
            <v>Les intervenants libéraux (médecins traitants, kinésithérapeutes…) ont signé avec l'établissement le contrat type portant sur les conditions d'interventions</v>
          </cell>
          <cell r="E104" t="str">
            <v>Réptaux</v>
          </cell>
        </row>
        <row r="105">
          <cell r="B105" t="str">
            <v>A.06</v>
          </cell>
          <cell r="C105" t="str">
            <v>A</v>
          </cell>
          <cell r="D105" t="str">
            <v>Les médecins traitants signalent leur présence lors de leur arrivée dans l'établissement</v>
          </cell>
          <cell r="E105" t="str">
            <v>RépComplexe1</v>
          </cell>
        </row>
        <row r="106">
          <cell r="B106" t="str">
            <v>A.07</v>
          </cell>
          <cell r="C106" t="str">
            <v>A</v>
          </cell>
          <cell r="D106" t="str">
            <v>La Commission de coordination Gériatrique est constituée</v>
          </cell>
          <cell r="E106" t="str">
            <v>RépSimple</v>
          </cell>
        </row>
        <row r="107">
          <cell r="B107" t="str">
            <v>A.08</v>
          </cell>
          <cell r="C107" t="str">
            <v>A</v>
          </cell>
          <cell r="D107" t="str">
            <v>La Commission de coordination Gériatrique est réunie au minimum 2 fois par an</v>
          </cell>
          <cell r="E107" t="str">
            <v>RépSimple</v>
          </cell>
        </row>
        <row r="108">
          <cell r="B108" t="str">
            <v>A.09</v>
          </cell>
          <cell r="C108" t="str">
            <v>A</v>
          </cell>
          <cell r="D108" t="str">
            <v xml:space="preserve">Les médecins traitants et le(s) pharmacien(s) participent à la Commission de coordination Gériatrique </v>
          </cell>
          <cell r="E108" t="str">
            <v>Réptaux</v>
          </cell>
        </row>
        <row r="109">
          <cell r="B109" t="str">
            <v>A.10</v>
          </cell>
          <cell r="C109" t="str">
            <v>A</v>
          </cell>
          <cell r="D109" t="str">
            <v>Une liste préférentielle des médicaments a été élaborée/sélectionnée</v>
          </cell>
          <cell r="E109" t="str">
            <v>RépSimple</v>
          </cell>
        </row>
        <row r="110">
          <cell r="B110" t="str">
            <v>A.11</v>
          </cell>
          <cell r="C110" t="str">
            <v>A</v>
          </cell>
          <cell r="D110" t="str">
            <v xml:space="preserve">Cette liste a été élaborée/sélectionnée par le médecin coordonnateur, en lien avec les médecins traitants des résidents et le(s) pharmacien(s), </v>
          </cell>
          <cell r="E110" t="str">
            <v>RépSimple</v>
          </cell>
        </row>
        <row r="111">
          <cell r="B111" t="str">
            <v>A.12</v>
          </cell>
          <cell r="C111" t="str">
            <v>A</v>
          </cell>
          <cell r="D111" t="str">
            <v>Cette liste est accessible à l'ensemble des prescripteurs</v>
          </cell>
          <cell r="E111" t="str">
            <v>RépSimple</v>
          </cell>
        </row>
        <row r="112">
          <cell r="B112" t="str">
            <v>A.13</v>
          </cell>
          <cell r="C112" t="str">
            <v>A</v>
          </cell>
          <cell r="D112" t="str">
            <v>Il existe une infirmière référente pour les relations avec la Pharmacie à Usage Intérieur (PUI)</v>
          </cell>
          <cell r="E112" t="str">
            <v>RépSimple</v>
          </cell>
        </row>
        <row r="113">
          <cell r="B113" t="str">
            <v>A.14</v>
          </cell>
          <cell r="C113" t="str">
            <v>A</v>
          </cell>
          <cell r="D113" t="str">
            <v>Votre établissement accueille au moins une fois par mois une ou des infirmières / aides-soignantes intérimaires ou vacataires</v>
          </cell>
          <cell r="E113" t="str">
            <v>RépSimpleInv</v>
          </cell>
        </row>
        <row r="114">
          <cell r="B114" t="str">
            <v>A.15</v>
          </cell>
          <cell r="C114" t="str">
            <v>A</v>
          </cell>
          <cell r="D114" t="str">
            <v>Votre établissement accueille au moins une élève infirmière par an</v>
          </cell>
          <cell r="E114" t="str">
            <v>RépSimpleInv</v>
          </cell>
        </row>
        <row r="115">
          <cell r="B115" t="str">
            <v>A.16</v>
          </cell>
          <cell r="C115" t="str">
            <v>A</v>
          </cell>
          <cell r="D115" t="str">
            <v>Le fonctionnement de votre établissement conduit au recours à des heures supplémentaires chaque mois</v>
          </cell>
          <cell r="E115" t="str">
            <v>RépSimpleInv</v>
          </cell>
        </row>
        <row r="116">
          <cell r="B116" t="str">
            <v>A.17</v>
          </cell>
          <cell r="C116" t="str">
            <v>A</v>
          </cell>
          <cell r="D116" t="str">
            <v>Des transmissions quotidiennes sont assurées systématiquement entre les équipes de jour et de nuit</v>
          </cell>
          <cell r="E116" t="str">
            <v>RépSimple</v>
          </cell>
        </row>
        <row r="117">
          <cell r="B117" t="str">
            <v>B.01</v>
          </cell>
          <cell r="C117" t="str">
            <v>B</v>
          </cell>
          <cell r="D117" t="str">
            <v>Les résidents ayant un comportement à risque sont identifiés (résidents fugueurs, violents, chuteurs)</v>
          </cell>
          <cell r="E117" t="str">
            <v>RépSimple</v>
          </cell>
        </row>
        <row r="118">
          <cell r="B118" t="str">
            <v>B.02</v>
          </cell>
          <cell r="C118" t="str">
            <v>B</v>
          </cell>
          <cell r="D118" t="str">
            <v>Les résidents présentant des troubles de la déglutition sont identifiés</v>
          </cell>
          <cell r="E118" t="str">
            <v>RépSimple</v>
          </cell>
        </row>
        <row r="119">
          <cell r="B119" t="str">
            <v>B.03</v>
          </cell>
          <cell r="C119" t="str">
            <v>B</v>
          </cell>
          <cell r="D119" t="str">
            <v>Les résidents présentant des troubles Alzheimer et apparentés sont identifiés</v>
          </cell>
          <cell r="E119" t="str">
            <v>RépSimple</v>
          </cell>
        </row>
        <row r="120">
          <cell r="B120" t="str">
            <v>B.04</v>
          </cell>
          <cell r="C120" t="str">
            <v>B</v>
          </cell>
          <cell r="D120" t="str">
            <v>Une fois par mois un résident peut être amené à changer de chambre dans votre établissement</v>
          </cell>
          <cell r="E120" t="str">
            <v>RépSimpleInv</v>
          </cell>
        </row>
        <row r="121">
          <cell r="B121" t="str">
            <v>B.05</v>
          </cell>
          <cell r="C121" t="str">
            <v>B</v>
          </cell>
          <cell r="D121" t="str">
            <v>Votre établissement comprend au moins une chambre à deux lits ou plus</v>
          </cell>
          <cell r="E121" t="str">
            <v>RépSimpleInv</v>
          </cell>
        </row>
        <row r="122">
          <cell r="B122" t="str">
            <v>B.06</v>
          </cell>
          <cell r="C122" t="str">
            <v>B</v>
          </cell>
          <cell r="D122" t="str">
            <v>Au moins une fois par semaine, un résident change de place à la table de la salle de restaurant</v>
          </cell>
          <cell r="E122" t="str">
            <v>RépSimpleInv</v>
          </cell>
        </row>
        <row r="123">
          <cell r="B123" t="str">
            <v>B.07</v>
          </cell>
          <cell r="C123" t="str">
            <v>B</v>
          </cell>
          <cell r="D123" t="str">
            <v>Les personnes en charge de l'administration sont informées des changements de place avant de commencer l'administration des médicaments aux résidents et au moment de passer à table (plan de table)</v>
          </cell>
          <cell r="E123" t="str">
            <v>RépComplexe1</v>
          </cell>
        </row>
        <row r="124">
          <cell r="B124" t="str">
            <v>C.01</v>
          </cell>
          <cell r="C124" t="str">
            <v>C</v>
          </cell>
          <cell r="D124" t="str">
            <v>Dans votre établissement, il existe une procédure générale décrivant le processus de prise en charge médicamenteuse et les responsabilités de chacun</v>
          </cell>
          <cell r="E124" t="str">
            <v>RépSimple</v>
          </cell>
        </row>
        <row r="125">
          <cell r="B125" t="str">
            <v>C.02</v>
          </cell>
          <cell r="C125" t="str">
            <v>C</v>
          </cell>
          <cell r="D125" t="str">
            <v>Dans votre établissement, des documents décrivant approvisionnement, gestion, règles d'utilisation… des médicaments sont disponibles pour les équipes médicales et soignantes</v>
          </cell>
          <cell r="E125" t="str">
            <v>RépComplexe1</v>
          </cell>
        </row>
        <row r="126">
          <cell r="B126" t="str">
            <v>C.03</v>
          </cell>
          <cell r="C126" t="str">
            <v>C</v>
          </cell>
          <cell r="D126" t="str">
            <v>Les documents relatifs aux médicaments et protocoles de votre établissement sont actualisés / revalidés régulièrement en tant que de besoin</v>
          </cell>
          <cell r="E126" t="str">
            <v>RépComplexe1</v>
          </cell>
        </row>
        <row r="127">
          <cell r="B127" t="str">
            <v>C.04</v>
          </cell>
          <cell r="C127" t="str">
            <v>C</v>
          </cell>
          <cell r="D127" t="str">
            <v>Les documents relatifs aux médicaments et protocoles de votre établissement sont : 
- accessibles 
- connus de tous</v>
          </cell>
          <cell r="E127" t="str">
            <v>RépComplexe1</v>
          </cell>
        </row>
        <row r="128">
          <cell r="B128" t="str">
            <v>C.05</v>
          </cell>
          <cell r="C128" t="str">
            <v>C</v>
          </cell>
          <cell r="D128" t="str">
            <v>Les modalités de la commande urgente des médicaments auprès de la PUI (pendant les horaires d'ouverture et de fermeture de la PUI) sont disponibles pour les équipes médicales et soignantes</v>
          </cell>
          <cell r="E128" t="str">
            <v>RépSimple</v>
          </cell>
        </row>
        <row r="129">
          <cell r="B129" t="str">
            <v>C.06</v>
          </cell>
          <cell r="C129" t="str">
            <v>C</v>
          </cell>
          <cell r="D129" t="str">
            <v>Un protocole décrit les modalités de prise en charge du résident en cas d'urgence</v>
          </cell>
          <cell r="E129" t="str">
            <v>RépSimple</v>
          </cell>
        </row>
        <row r="130">
          <cell r="B130" t="str">
            <v>C.07</v>
          </cell>
          <cell r="C130" t="str">
            <v>C</v>
          </cell>
          <cell r="D130" t="str">
            <v>Un protocole décrit la conduite à tenir en cas d'impossibilité d'accéder au logiciel informatique de soins ou de prescription (panne informatique, panne réseau…)</v>
          </cell>
          <cell r="E130" t="str">
            <v>RépSimple</v>
          </cell>
        </row>
        <row r="131">
          <cell r="B131" t="str">
            <v>C.08</v>
          </cell>
          <cell r="C131" t="str">
            <v>C</v>
          </cell>
          <cell r="D131" t="str">
            <v>Les consignes d'entretien des chariots et piluliers utilisés pour l'administration des médicaments aux résidents sont disponibles pour les personnes concernées</v>
          </cell>
          <cell r="E131" t="str">
            <v>RépSimple</v>
          </cell>
        </row>
        <row r="132">
          <cell r="B132" t="str">
            <v>C.09</v>
          </cell>
          <cell r="C132" t="str">
            <v>C</v>
          </cell>
          <cell r="D132" t="str">
            <v>La liste des différentes confusions de noms de médicaments (confusions entre dénominations de spécialités pharmaceutiques ou dénomination communes) diffusée par l'Agence Nationale de Sécurité du Médicament et des Produits de Santé (ANSM) est disponible pour les personnes concernées</v>
          </cell>
          <cell r="E132" t="str">
            <v>RépSimple</v>
          </cell>
        </row>
        <row r="133">
          <cell r="B133" t="str">
            <v>D.01</v>
          </cell>
          <cell r="C133" t="str">
            <v>D</v>
          </cell>
          <cell r="D133" t="str">
            <v>Les horaires d'ouverture de la PUI sont connues du personnel</v>
          </cell>
          <cell r="E133" t="str">
            <v>RépSimple</v>
          </cell>
        </row>
        <row r="134">
          <cell r="B134" t="str">
            <v>D.02</v>
          </cell>
          <cell r="C134" t="str">
            <v>D</v>
          </cell>
          <cell r="D134" t="str">
            <v>Les modalités de la prise en charge médicamenteuse de votre établissement sont expliquées lors de l'accueil d'une nouvelle IDE / AS</v>
          </cell>
          <cell r="E134" t="str">
            <v>RépSimple</v>
          </cell>
        </row>
        <row r="135">
          <cell r="B135" t="str">
            <v>D.03</v>
          </cell>
          <cell r="C135" t="str">
            <v>D</v>
          </cell>
          <cell r="D135" t="str">
            <v>Les modalités de la prise en charge médicamenteuse de votre établissement sont expliquées lors de l'accueil d'un nouveau médecin coordonnateur</v>
          </cell>
          <cell r="E135" t="str">
            <v>RépSimple</v>
          </cell>
        </row>
        <row r="136">
          <cell r="B136" t="str">
            <v>D.04</v>
          </cell>
          <cell r="C136" t="str">
            <v>D</v>
          </cell>
          <cell r="D136" t="str">
            <v xml:space="preserve">L'organisation de la prise en charge médicamenteuse de votre établissement est expliquée lors de l'accueil d'un nouveau médecin traitant </v>
          </cell>
          <cell r="E136" t="str">
            <v>RépSimple</v>
          </cell>
        </row>
        <row r="137">
          <cell r="B137" t="str">
            <v>D.05</v>
          </cell>
          <cell r="C137" t="str">
            <v>D</v>
          </cell>
          <cell r="D137" t="str">
            <v>Le médecin coordonnateur de votre établissement contribue auprès des professionnels de santé exerçant dans l'établissement à la bonne adaptation aux impériatifs gériatriques des prescriptions des médicaments</v>
          </cell>
          <cell r="E137" t="str">
            <v>RépSimple</v>
          </cell>
        </row>
        <row r="138">
          <cell r="B138" t="str">
            <v>D.06</v>
          </cell>
          <cell r="C138" t="str">
            <v>D</v>
          </cell>
          <cell r="D138" t="str">
            <v>Le médecin coordonnateur de votre établissement ou le pharmacien de la PUI anime des séances d'information du personnel soignant sur certains médicaments</v>
          </cell>
          <cell r="E138" t="str">
            <v>RépSimple</v>
          </cell>
        </row>
        <row r="139">
          <cell r="B139" t="str">
            <v>D.07</v>
          </cell>
          <cell r="C139" t="str">
            <v>D</v>
          </cell>
          <cell r="D139" t="str">
            <v>La liste préférentielle (ou le livret thérapeutique) actualisée est disponible dans votre établissement sous une forme adaptée à la consultation par l'équipe soignante et les médecins traitants (ou autres)</v>
          </cell>
          <cell r="E139" t="str">
            <v>RépSimple</v>
          </cell>
        </row>
        <row r="140">
          <cell r="B140" t="str">
            <v>D.08</v>
          </cell>
          <cell r="C140" t="str">
            <v>D</v>
          </cell>
          <cell r="D140" t="str">
            <v>Les médecins traitants (ou autres) et l'équipe soignante sont informés de la mise à jour de la liste préférentielle</v>
          </cell>
          <cell r="E140" t="str">
            <v>RépSimple</v>
          </cell>
        </row>
        <row r="141">
          <cell r="B141" t="str">
            <v>D.09</v>
          </cell>
          <cell r="C141" t="str">
            <v>D</v>
          </cell>
          <cell r="D141" t="str">
            <v>Le traitement médicamenteux et les changements de traitement sont expliqués au résident et, le cas échéant, avec son accord, à sa personne de confiance</v>
          </cell>
          <cell r="E141" t="str">
            <v>RépSimple</v>
          </cell>
        </row>
        <row r="142">
          <cell r="B142" t="str">
            <v>E.01</v>
          </cell>
          <cell r="C142" t="str">
            <v>E</v>
          </cell>
          <cell r="D142" t="str">
            <v>Tous les membres de l'équipe soignante de votre établissement ont bénéficié d'une séance de sensibilisation aux événements indésirables liés aux médicaments</v>
          </cell>
          <cell r="E142" t="str">
            <v>RépComplexe1</v>
          </cell>
        </row>
        <row r="143">
          <cell r="B143" t="str">
            <v>E.02</v>
          </cell>
          <cell r="C143" t="str">
            <v>E</v>
          </cell>
          <cell r="D143" t="str">
            <v>Une fiche de déclaration d'événement indésirable médicamenteux est mise à la disposition des soignants dans votre établissement</v>
          </cell>
          <cell r="E143" t="str">
            <v>RépSimple</v>
          </cell>
        </row>
        <row r="144">
          <cell r="B144" t="str">
            <v>E.03</v>
          </cell>
          <cell r="C144" t="str">
            <v>E</v>
          </cell>
          <cell r="D144" t="str">
            <v>Les modalités d'utilisation de cette fiche sont connues de tous les personnels de votre établissement</v>
          </cell>
          <cell r="E144" t="str">
            <v>RépComplexe1</v>
          </cell>
        </row>
        <row r="145">
          <cell r="B145" t="str">
            <v>E.04</v>
          </cell>
          <cell r="C145" t="str">
            <v>E</v>
          </cell>
          <cell r="D145" t="str">
            <v>Pour encourager la déclaration des erreurs médicamenteuses, une charte d'incitation à la déclaration, signée par la direction de l'établissement, existe</v>
          </cell>
          <cell r="E145" t="str">
            <v>RépSimple</v>
          </cell>
        </row>
        <row r="146">
          <cell r="B146" t="str">
            <v>E.05</v>
          </cell>
          <cell r="C146" t="str">
            <v>E</v>
          </cell>
          <cell r="D146" t="str">
            <v>L'analyse des événements indésirables liés aux médicaments est organisée lors des réunions de coordination entre médecins (traitants et coordonnateurs), équipe soignante de votre établissement et la PUI</v>
          </cell>
          <cell r="E146" t="str">
            <v>RépComplexe1</v>
          </cell>
        </row>
        <row r="147">
          <cell r="B147" t="str">
            <v>E.06</v>
          </cell>
          <cell r="C147" t="str">
            <v>E</v>
          </cell>
          <cell r="D147" t="str">
            <v>Des actions correctives décidées durant ces réunions pluridisciplinaires sont mises en place et évaluées</v>
          </cell>
          <cell r="E147" t="str">
            <v>RépComplexe1</v>
          </cell>
        </row>
        <row r="148">
          <cell r="B148" t="str">
            <v>E.07</v>
          </cell>
          <cell r="C148" t="str">
            <v>E</v>
          </cell>
          <cell r="D148" t="str">
            <v>Les IDE de votre établissement sont impliquées concrètement (réunion, relecture…) dans la sécurisation de la prise en charge médicamenteuse</v>
          </cell>
          <cell r="E148" t="str">
            <v>RépSimple</v>
          </cell>
        </row>
        <row r="149">
          <cell r="B149" t="str">
            <v>E.08</v>
          </cell>
          <cell r="C149" t="str">
            <v>E</v>
          </cell>
          <cell r="D149" t="str">
            <v>Les effets indésirables médicamenteux sont signalés au Centre Régional de PharmacoVigilance (CRPV)</v>
          </cell>
          <cell r="E149" t="str">
            <v>RépComplexe1</v>
          </cell>
        </row>
        <row r="150">
          <cell r="B150" t="str">
            <v>E.09</v>
          </cell>
          <cell r="C150" t="str">
            <v>E</v>
          </cell>
          <cell r="D150" t="str">
            <v>Les coordonnées du CRPV (numéro de téléphone, fax, mail) sont accessibles</v>
          </cell>
          <cell r="E150" t="str">
            <v>RépSimple</v>
          </cell>
        </row>
        <row r="151">
          <cell r="B151" t="str">
            <v>F.01</v>
          </cell>
          <cell r="C151" t="str">
            <v>F</v>
          </cell>
          <cell r="D151" t="str">
            <v>Le médecin coordonnateur de l'établissement, en lien avec le pharmacien de la PUI, analyse lors des réunions de coordination la consommation des médicaments prescrits aux résidents</v>
          </cell>
          <cell r="E151" t="str">
            <v>RépSimple</v>
          </cell>
        </row>
        <row r="152">
          <cell r="B152" t="str">
            <v>F.02</v>
          </cell>
          <cell r="C152" t="str">
            <v>F</v>
          </cell>
          <cell r="D152" t="str">
            <v xml:space="preserve">Votre établissement participe aux démarches institutionnelles régionales ou nationales visant à maîtriser la iatrogénie médicamenteuse (formations régionales, études ou projets régionaux,  contributions aux travaux de l’OMEDIT,…) </v>
          </cell>
          <cell r="E152" t="str">
            <v>RépSimple</v>
          </cell>
        </row>
        <row r="153">
          <cell r="B153" t="str">
            <v>F.03</v>
          </cell>
          <cell r="C153" t="str">
            <v>F</v>
          </cell>
          <cell r="D153" t="str">
            <v>Le médecin coordonnateur, en lien avec le pharmacien de la PUI, définit des objectifs spécifiques à votre établissement pour améliorer certaines pratiques de prescriptions (psychotropes, relais IV/PO, adaptation de la posologie…)</v>
          </cell>
          <cell r="E153" t="str">
            <v>RépSimple</v>
          </cell>
        </row>
        <row r="154">
          <cell r="B154" t="str">
            <v>F.04</v>
          </cell>
          <cell r="C154" t="str">
            <v>F</v>
          </cell>
          <cell r="D154" t="str">
            <v>Vous avez identifié dans votre établissement des médicaments "à risque" (AVK, insuline …) et mis en place des dispositions spécifiques de gestion / préparation / administration / formation</v>
          </cell>
          <cell r="E154" t="str">
            <v>RépComplexe1</v>
          </cell>
        </row>
        <row r="155">
          <cell r="B155" t="str">
            <v>G.01</v>
          </cell>
          <cell r="C155" t="str">
            <v>G</v>
          </cell>
          <cell r="D155" t="str">
            <v>Votre établissement a clarifié sous forme d'une procédure les liens organisationnels avec la PUI (heure et jour de délivrance, modalités de commandes, bons d'urgence, modalités de préparation des doses à administrer…)</v>
          </cell>
          <cell r="E155" t="str">
            <v>RépSimple</v>
          </cell>
        </row>
        <row r="156">
          <cell r="B156" t="str">
            <v>G.02</v>
          </cell>
          <cell r="C156" t="str">
            <v>G</v>
          </cell>
          <cell r="D156" t="str">
            <v>L'organisation du circuit du médicament en place repose sur une concertation formalisée, et renouvelée chaque année, entre le médecin coordonnateur, le cadre ou l'infirmier en charge de la coordination de l'équipe soignante (IDEC) et le pharmacien de la PUI</v>
          </cell>
          <cell r="E156" t="str">
            <v>RépSimple</v>
          </cell>
        </row>
        <row r="157">
          <cell r="B157" t="str">
            <v>G.03</v>
          </cell>
          <cell r="C157" t="str">
            <v>G</v>
          </cell>
          <cell r="D157" t="str">
            <v>La PUI informe l'EHPAD en cas de retraits ou rappels de lots de médicaments</v>
          </cell>
          <cell r="E157" t="str">
            <v>RépSimple</v>
          </cell>
        </row>
        <row r="158">
          <cell r="B158" t="str">
            <v>H.01</v>
          </cell>
          <cell r="C158" t="str">
            <v>H</v>
          </cell>
          <cell r="D158" t="str">
            <v>Un dossier médical et un dossier de soins "type" ont été élaborés par le médecin coordonnateur</v>
          </cell>
          <cell r="E158" t="str">
            <v>RépSimple</v>
          </cell>
        </row>
        <row r="159">
          <cell r="B159" t="str">
            <v>H.02</v>
          </cell>
          <cell r="C159" t="str">
            <v>H</v>
          </cell>
          <cell r="D159" t="str">
            <v>Le dossier médical et le dossier de soins sont accessibles 24h/24 au médecin traitant, dans des conditions propres à assurer sa confidentialité</v>
          </cell>
          <cell r="E159" t="str">
            <v>RépSimple</v>
          </cell>
        </row>
        <row r="160">
          <cell r="B160" t="str">
            <v>H.03</v>
          </cell>
          <cell r="C160" t="str">
            <v>H</v>
          </cell>
          <cell r="D160" t="str">
            <v>Le dossier médical est informatisé</v>
          </cell>
          <cell r="E160" t="str">
            <v>RépSimple</v>
          </cell>
        </row>
        <row r="161">
          <cell r="B161" t="str">
            <v>H.04</v>
          </cell>
          <cell r="C161" t="str">
            <v>H</v>
          </cell>
          <cell r="D161" t="str">
            <v>Le dossier de soins est informatisé</v>
          </cell>
          <cell r="E161" t="str">
            <v>RépSimple</v>
          </cell>
        </row>
        <row r="162">
          <cell r="B162" t="str">
            <v>H.05</v>
          </cell>
          <cell r="C162" t="str">
            <v>H</v>
          </cell>
          <cell r="D162" t="str">
            <v>Les éventuels troubles de déglutition du résident sont recensés et indiqués dans son dossier</v>
          </cell>
          <cell r="E162" t="str">
            <v>RépSimple</v>
          </cell>
        </row>
        <row r="163">
          <cell r="B163" t="str">
            <v>H.06</v>
          </cell>
          <cell r="C163" t="str">
            <v>H</v>
          </cell>
          <cell r="D163" t="str">
            <v xml:space="preserve">Les allergies éventuelles des résidents sont systématiquement mentionnées dans son dossier </v>
          </cell>
          <cell r="E163" t="str">
            <v>RépSimple</v>
          </cell>
        </row>
        <row r="164">
          <cell r="B164" t="str">
            <v>H.07</v>
          </cell>
          <cell r="C164" t="str">
            <v>H</v>
          </cell>
          <cell r="D164" t="str">
            <v>A l'entrée dans votre établissement, le poids du résident est : 
- mesuré 
- indiqué dans son dossier</v>
          </cell>
          <cell r="E164" t="str">
            <v>RépComplexe1</v>
          </cell>
        </row>
        <row r="165">
          <cell r="B165" t="str">
            <v>H.08</v>
          </cell>
          <cell r="C165" t="str">
            <v>H</v>
          </cell>
          <cell r="D165" t="str">
            <v>Le poids du résident est : 
- mesuré à intervalles réguliers (recommandation d'une pesée mensuelle)
- indiqué dans son dossier</v>
          </cell>
          <cell r="E165" t="str">
            <v>RépComplexe1</v>
          </cell>
        </row>
        <row r="166">
          <cell r="B166" t="str">
            <v>H.09</v>
          </cell>
          <cell r="C166" t="str">
            <v>H</v>
          </cell>
          <cell r="D166" t="str">
            <v>La fonction rénale du résident est : 
- évaluée à intervalles réguliers 
- notée dans son dossier
- systématiquement visible sur les prescriptions</v>
          </cell>
          <cell r="E166" t="str">
            <v>RépComplexe1</v>
          </cell>
        </row>
        <row r="167">
          <cell r="B167" t="str">
            <v>H.10</v>
          </cell>
          <cell r="C167" t="str">
            <v>H</v>
          </cell>
          <cell r="D167" t="str">
            <v>Les prescriptions médicamenteuses des résidents sont reçues avant ou en même temps que le résident lui-même, qu'il vienne d'un établissement de santé, d'un établissement médico-social ou du domicile</v>
          </cell>
          <cell r="E167" t="str">
            <v>RépSimple</v>
          </cell>
        </row>
        <row r="168">
          <cell r="B168" t="str">
            <v>I.01</v>
          </cell>
          <cell r="C168" t="str">
            <v>I</v>
          </cell>
          <cell r="D168" t="str">
            <v>Lors de l'admission du résident, le médecin coordonnateur, en lien avec le médecin traitant et l'IDE, évalue le degré de dépendance du résident, notamment en ce qui concerne la prise en charge de son traitement</v>
          </cell>
          <cell r="E168" t="str">
            <v>RépSimple</v>
          </cell>
        </row>
        <row r="169">
          <cell r="B169" t="str">
            <v>I.02</v>
          </cell>
          <cell r="C169" t="str">
            <v>I</v>
          </cell>
          <cell r="D169" t="str">
            <v>Un protocole définit de quelle manière est déterminée l'autonomie qui peut-être laissée au résident pour la prise de ses médicaments, ainsi que les médicaments concernés</v>
          </cell>
          <cell r="E169" t="str">
            <v>RépSimple</v>
          </cell>
        </row>
        <row r="170">
          <cell r="B170" t="str">
            <v>I.03</v>
          </cell>
          <cell r="C170" t="str">
            <v>I</v>
          </cell>
          <cell r="D170" t="str">
            <v>L'autonomie du résident pour prendre lui-même ses médicaments est réévaluée régulièrement</v>
          </cell>
          <cell r="E170" t="str">
            <v>RépComplexe1</v>
          </cell>
        </row>
        <row r="171">
          <cell r="B171" t="str">
            <v>I.04</v>
          </cell>
          <cell r="C171" t="str">
            <v>I</v>
          </cell>
          <cell r="D171" t="str">
            <v>Le niveau d'autonomie laissé au résident est indiquée en clair dans son dossier</v>
          </cell>
          <cell r="E171" t="str">
            <v>RépComplexe1</v>
          </cell>
        </row>
        <row r="172">
          <cell r="B172" t="str">
            <v>I.05</v>
          </cell>
          <cell r="C172" t="str">
            <v>I</v>
          </cell>
          <cell r="D172" t="str">
            <v>Si le résident gère seul son traitement, les conditions de gestion et de détention des médicaments dans sa chambre sont sécurisées</v>
          </cell>
          <cell r="E172" t="str">
            <v>RépSimple</v>
          </cell>
        </row>
        <row r="173">
          <cell r="B173" t="str">
            <v>I.06</v>
          </cell>
          <cell r="C173" t="str">
            <v>I</v>
          </cell>
          <cell r="D173" t="str">
            <v>Dans le cas où le résident est autonome, les IDE ou le pharmacien lui expliquent le traitement et s'assurent de sa compréhension</v>
          </cell>
          <cell r="E173" t="str">
            <v>RépSimple</v>
          </cell>
        </row>
        <row r="174">
          <cell r="B174" t="str">
            <v>I.07</v>
          </cell>
          <cell r="C174" t="str">
            <v>I</v>
          </cell>
          <cell r="D174" t="str">
            <v>Dans le cas où le résident est autonome, les consignes particulières de prises (avant, pendant, après le repas…) lui sont rappelées par les IDE ou le pharmacien</v>
          </cell>
          <cell r="E174" t="str">
            <v>RépSimple</v>
          </cell>
        </row>
        <row r="175">
          <cell r="B175" t="str">
            <v>I.08</v>
          </cell>
          <cell r="C175" t="str">
            <v>I</v>
          </cell>
          <cell r="D175" t="str">
            <v>Dans le cas où le résident est autonome, la prise effective des médicaments est vérifiée</v>
          </cell>
          <cell r="E175" t="str">
            <v>RépSimple</v>
          </cell>
        </row>
        <row r="176">
          <cell r="B176" t="str">
            <v>I.09</v>
          </cell>
          <cell r="C176" t="str">
            <v>I</v>
          </cell>
          <cell r="D176" t="str">
            <v>Dans le cas où le résident est autonome, il est encouragé à signaler au personnel toute automédication</v>
          </cell>
          <cell r="E176" t="str">
            <v>RépSimple</v>
          </cell>
        </row>
        <row r="177">
          <cell r="B177" t="str">
            <v>J.01</v>
          </cell>
          <cell r="C177" t="str">
            <v>J</v>
          </cell>
          <cell r="D177" t="str">
            <v>En cas de transfert programmé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7" t="str">
            <v>RépSimple</v>
          </cell>
        </row>
        <row r="178">
          <cell r="B178" t="str">
            <v>J.02</v>
          </cell>
          <cell r="C178" t="str">
            <v>J</v>
          </cell>
          <cell r="D178" t="str">
            <v>En cas de transfert programmé du résident vers un établissement de santé ou un autre établissement médico-social, les données cliniques et biologiques sont systématiquement transmises</v>
          </cell>
          <cell r="E178" t="str">
            <v>RépSimple</v>
          </cell>
        </row>
        <row r="179">
          <cell r="B179" t="str">
            <v>J.03</v>
          </cell>
          <cell r="C179" t="str">
            <v>J</v>
          </cell>
          <cell r="D179" t="str">
            <v>En cas de transfert en urgence du résident vers un établissement de santé ou un autre établissement médico-social, l'état complet de la prescription (y compris collyres…) est systématiquement transmis, avec mention de :
- la dénomination internationale commune (DCI)
- la posologie
- la voie d'administration
- la durée de traitement
- la date d'initiation des médicaments qui le justifient (benzodiazépines...)</v>
          </cell>
          <cell r="E179" t="str">
            <v>RépSimple</v>
          </cell>
        </row>
        <row r="180">
          <cell r="B180" t="str">
            <v>J.04</v>
          </cell>
          <cell r="C180" t="str">
            <v>J</v>
          </cell>
          <cell r="D180" t="str">
            <v>En cas de transfert en urgence du résident vers un établissement de santé ou un autre établissement médico-social, les données cliniques et biologiques sont systématiquement transmises</v>
          </cell>
          <cell r="E180" t="str">
            <v>RépSimple</v>
          </cell>
        </row>
        <row r="181">
          <cell r="B181" t="str">
            <v>J.05</v>
          </cell>
          <cell r="C181" t="str">
            <v>J</v>
          </cell>
          <cell r="D181" t="str">
            <v>En cas d'absence programmée du résident, son traitement est donné et expliqué, avec son accord, à sa personne de confiance</v>
          </cell>
          <cell r="E181" t="str">
            <v>RépSimple</v>
          </cell>
        </row>
        <row r="182">
          <cell r="B182" t="str">
            <v>K.01</v>
          </cell>
          <cell r="C182" t="str">
            <v>K</v>
          </cell>
          <cell r="D182" t="str">
            <v>Lors de l'admission du résident, l'établissement s'efforce de connaître ses traitements antérieurs (avant l'entrée en institution)</v>
          </cell>
          <cell r="E182" t="str">
            <v>RépSimple</v>
          </cell>
        </row>
        <row r="183">
          <cell r="B183" t="str">
            <v>K.02</v>
          </cell>
          <cell r="C183" t="str">
            <v>K</v>
          </cell>
          <cell r="D183" t="str">
            <v xml:space="preserve">A l'admission du résident, le médecin coordonnateur est en lien avec le médecin traitant qui prescrit les traitements en justifiant toute modification (conservé, substitué ou arrêté) </v>
          </cell>
          <cell r="E183" t="str">
            <v>RépComplexe1</v>
          </cell>
        </row>
        <row r="184">
          <cell r="B184" t="str">
            <v>K.03</v>
          </cell>
          <cell r="C184" t="str">
            <v>K</v>
          </cell>
          <cell r="D184" t="str">
            <v>A l'admission du résident, toutes les modifications de traitement sont tracées dans son  dossier</v>
          </cell>
          <cell r="E184" t="str">
            <v>RépSimple</v>
          </cell>
        </row>
        <row r="185">
          <cell r="B185" t="str">
            <v>K.04</v>
          </cell>
          <cell r="C185" t="str">
            <v>K</v>
          </cell>
          <cell r="D185" t="str">
            <v>A l'admission du résident, les modifications du traitement (arrêt ou substitution) lui sont expliquées  et avec son accord, à sa personne de confiance</v>
          </cell>
          <cell r="E185" t="str">
            <v>RépComplexe1</v>
          </cell>
        </row>
        <row r="186">
          <cell r="B186" t="str">
            <v>K.05</v>
          </cell>
          <cell r="C186" t="str">
            <v>K</v>
          </cell>
          <cell r="D186" t="str">
            <v>Lors d'une hospitalisation du résident, une confrontation de son traitement avant et au retour dans l'établissement est effectuée</v>
          </cell>
          <cell r="E186" t="str">
            <v>RépSimple</v>
          </cell>
        </row>
        <row r="187">
          <cell r="B187" t="str">
            <v>K.06</v>
          </cell>
          <cell r="C187" t="str">
            <v>K</v>
          </cell>
          <cell r="D187" t="str">
            <v xml:space="preserve">Lors du retour d'hospitalisation du résident, le médecin coordonnateur est en lien avec le médecin traitant qui prescrit les traitements en justifiant toute modification (conservé, substitué ou arrêté) </v>
          </cell>
          <cell r="E187" t="str">
            <v>RépComplexe1</v>
          </cell>
        </row>
        <row r="188">
          <cell r="B188" t="str">
            <v>K.07</v>
          </cell>
          <cell r="C188" t="str">
            <v>K</v>
          </cell>
          <cell r="D188" t="str">
            <v>Lors du retour d'hospitalisation du résident, toutes les modifications de traitement sont tracées dans son dossier</v>
          </cell>
          <cell r="E188" t="str">
            <v>RépSimple</v>
          </cell>
        </row>
        <row r="189">
          <cell r="B189" t="str">
            <v>K.08</v>
          </cell>
          <cell r="C189" t="str">
            <v>K</v>
          </cell>
          <cell r="D189" t="str">
            <v>Lors du retour d'hospitalisation du résident, les modifications du traitement (arrêt ou substitution) sont expliquées au résident et/ou à la famille/entourage</v>
          </cell>
          <cell r="E189" t="str">
            <v>RépComplexe1</v>
          </cell>
        </row>
        <row r="190">
          <cell r="B190" t="str">
            <v>L.01</v>
          </cell>
          <cell r="C190" t="str">
            <v>L</v>
          </cell>
          <cell r="D190" t="str">
            <v>Les prescriptions médicamenteuses des résidents sont informatisées pour la totalité du traitement du résident</v>
          </cell>
          <cell r="E190" t="str">
            <v>RépSimple</v>
          </cell>
        </row>
        <row r="191">
          <cell r="B191" t="str">
            <v>L.02</v>
          </cell>
          <cell r="C191" t="str">
            <v>L</v>
          </cell>
          <cell r="D191" t="str">
            <v>L'accès au logiciel de prescription est sécurisé par un identifiant et un mot de passe confidentiels et réservés exclusivement à chaque prescripteur</v>
          </cell>
          <cell r="E191" t="str">
            <v>RépSimple</v>
          </cell>
        </row>
        <row r="192">
          <cell r="B192" t="str">
            <v>L.03</v>
          </cell>
          <cell r="C192" t="str">
            <v>L</v>
          </cell>
          <cell r="D192" t="str">
            <v>L'établissement dispose d'une base de données sur le médicament, certifiée par la Haute Autorité de Santé</v>
          </cell>
          <cell r="E192" t="str">
            <v>RépSimple</v>
          </cell>
        </row>
        <row r="193">
          <cell r="B193" t="str">
            <v>L.04</v>
          </cell>
          <cell r="C193" t="str">
            <v>L</v>
          </cell>
          <cell r="D193" t="str">
            <v>Le cas échéant, les prescriptions informatisées sont transmises à la pharmacie (compatibilité système informatique EHPAD/système informatique Pharmacie)</v>
          </cell>
          <cell r="E193" t="str">
            <v>RépComplexe1</v>
          </cell>
        </row>
        <row r="194">
          <cell r="B194" t="str">
            <v>L.05</v>
          </cell>
          <cell r="C194" t="str">
            <v>L</v>
          </cell>
          <cell r="D194" t="str">
            <v>Les prescriptions sont intégralement conformes aux bonnes pratiques (datées, lisibles, signées, identification du résident et du médecin, dosages, posologies, conditions d'administration, durées)</v>
          </cell>
          <cell r="E194" t="str">
            <v>RépSimple</v>
          </cell>
        </row>
        <row r="195">
          <cell r="B195" t="str">
            <v>L.06</v>
          </cell>
          <cell r="C195" t="str">
            <v>L</v>
          </cell>
          <cell r="D195" t="str">
            <v>La prescription se fait préférentiellement en dénomination commune internationale (DCI)</v>
          </cell>
          <cell r="E195" t="str">
            <v>RépSimple</v>
          </cell>
        </row>
        <row r="196">
          <cell r="B196" t="str">
            <v>L.07</v>
          </cell>
          <cell r="C196" t="str">
            <v>L</v>
          </cell>
          <cell r="D196" t="str">
            <v>Dans le logiciel de prescription, les médicaments de la liste préferentielle sont identifiés</v>
          </cell>
          <cell r="E196" t="str">
            <v>RépSimple</v>
          </cell>
        </row>
        <row r="197">
          <cell r="B197" t="str">
            <v>L.08</v>
          </cell>
          <cell r="C197" t="str">
            <v>L</v>
          </cell>
          <cell r="D197" t="str">
            <v>Lorsque la prescription mentionne les noms de spécialités, la DCI est aussi systématiquement indiquée</v>
          </cell>
          <cell r="E197" t="str">
            <v>RépComplexe1</v>
          </cell>
        </row>
        <row r="198">
          <cell r="B198" t="str">
            <v>L.09</v>
          </cell>
          <cell r="C198" t="str">
            <v>L</v>
          </cell>
          <cell r="D198" t="str">
            <v>Dans la mesure du possible, les médecins traitants s'astreignent à prescrire à la liste préférentielle</v>
          </cell>
          <cell r="E198" t="str">
            <v>RépComplexe1</v>
          </cell>
        </row>
        <row r="199">
          <cell r="B199" t="str">
            <v>L.10</v>
          </cell>
          <cell r="C199" t="str">
            <v>L</v>
          </cell>
          <cell r="D199" t="str">
            <v>Dans la mesure du possible, les médecins traitants prennent en compte les capacités de déglutition des résidents dans le choix des formes galéniques des médicaments qu'ils prescrivent</v>
          </cell>
          <cell r="E199" t="str">
            <v>RépComplexe1</v>
          </cell>
        </row>
        <row r="200">
          <cell r="B200" t="str">
            <v>L.11</v>
          </cell>
          <cell r="C200" t="str">
            <v>L</v>
          </cell>
          <cell r="D200" t="str">
            <v>La voie des médicaments injectables est systématiquement prescrite</v>
          </cell>
          <cell r="E200" t="str">
            <v>RépSimple</v>
          </cell>
        </row>
        <row r="201">
          <cell r="B201" t="str">
            <v>L.12</v>
          </cell>
          <cell r="C201" t="str">
            <v>L</v>
          </cell>
          <cell r="D201" t="str">
            <v>Les modalités de dilution des médicaments injectables (nature et volume du véhicule) sont prescrites ou renvoient à un protocole validé par l'établissement</v>
          </cell>
          <cell r="E201" t="str">
            <v>RépSimple</v>
          </cell>
        </row>
        <row r="202">
          <cell r="B202" t="str">
            <v>L.13</v>
          </cell>
          <cell r="C202" t="str">
            <v>L</v>
          </cell>
          <cell r="D202" t="str">
            <v>Les prescriptions conditionnelles (si besoin) d'antalgiques font l'objet d'un protocole d'administration nominatif</v>
          </cell>
          <cell r="E202" t="str">
            <v>RépSimple</v>
          </cell>
        </row>
        <row r="203">
          <cell r="B203" t="str">
            <v>L.14</v>
          </cell>
          <cell r="C203" t="str">
            <v>L</v>
          </cell>
          <cell r="D203" t="str">
            <v>Médecins et IDE ont défini ensemble les symboles utilisés pour la prescription (arrêt de traitement, sous condition…) [mettre NA si prescription informatisée]</v>
          </cell>
          <cell r="E203" t="str">
            <v>RépSimple</v>
          </cell>
        </row>
        <row r="204">
          <cell r="B204" t="str">
            <v>L.15</v>
          </cell>
          <cell r="C204" t="str">
            <v>L</v>
          </cell>
          <cell r="D204" t="str">
            <v>Il arrive que les IDE transcrivent elles-mêmes les prescriptions de l'ordonnance papier dans le logiciel informatique</v>
          </cell>
          <cell r="E204" t="str">
            <v>RépSimpleInv</v>
          </cell>
        </row>
        <row r="205">
          <cell r="B205" t="str">
            <v>L.16</v>
          </cell>
          <cell r="C205" t="str">
            <v>L</v>
          </cell>
          <cell r="D205" t="str">
            <v>Des réévaluations régulières des traitements médicamenteux des résidents sont effectuées entre médecin coordonnateur et médecins traitants</v>
          </cell>
          <cell r="E205" t="str">
            <v>RépComplexe1</v>
          </cell>
        </row>
        <row r="206">
          <cell r="B206" t="str">
            <v>L.17</v>
          </cell>
          <cell r="C206" t="str">
            <v>L</v>
          </cell>
          <cell r="D206" t="str">
            <v>La réévaluation des prescriptions est effectuée au moins tous les 3 mois</v>
          </cell>
          <cell r="E206" t="str">
            <v>RépComplexe1</v>
          </cell>
        </row>
        <row r="207">
          <cell r="B207" t="str">
            <v>L.18</v>
          </cell>
          <cell r="C207" t="str">
            <v>L</v>
          </cell>
          <cell r="D207" t="str">
            <v>La réévaluation des prescriptions est  tracée dans le dossier du résident</v>
          </cell>
          <cell r="E207" t="str">
            <v>RépComplexe1</v>
          </cell>
        </row>
        <row r="208">
          <cell r="B208" t="str">
            <v>L.19</v>
          </cell>
          <cell r="C208" t="str">
            <v>L</v>
          </cell>
          <cell r="D208" t="str">
            <v>Des réévaluations régulières des traitements médicamenteux sont programmées pour les résidents identifiés à risque (Alzheimer, dénutrition, troubles de la déglutition…)</v>
          </cell>
          <cell r="E208" t="str">
            <v>RépComplexe1</v>
          </cell>
        </row>
        <row r="209">
          <cell r="B209" t="str">
            <v>L.20</v>
          </cell>
          <cell r="C209" t="str">
            <v>L</v>
          </cell>
          <cell r="D209" t="str">
            <v>En cas de transmission orale des prescriptions, celles-ci sont par la suite régularisées systématiquement par le médecin</v>
          </cell>
          <cell r="E209" t="str">
            <v>RépSimple</v>
          </cell>
        </row>
        <row r="210">
          <cell r="B210" t="str">
            <v>L.21</v>
          </cell>
          <cell r="C210" t="str">
            <v>L</v>
          </cell>
          <cell r="D210" t="str">
            <v>Les prescriptions médicales sont archivées dans le dossier médical du résident</v>
          </cell>
          <cell r="E210" t="str">
            <v>RépSimple</v>
          </cell>
        </row>
        <row r="211">
          <cell r="B211" t="str">
            <v>L.22</v>
          </cell>
          <cell r="C211" t="str">
            <v>L</v>
          </cell>
          <cell r="D211" t="str">
            <v>Les prescriptions de benzodiazépines font l'objet d'un suivi particulier par l'EHPAD (médecin coordonnateur en lien avec les médecins traitants)</v>
          </cell>
          <cell r="E211" t="str">
            <v>RépComplexe1</v>
          </cell>
        </row>
        <row r="212">
          <cell r="B212" t="str">
            <v>L.23</v>
          </cell>
          <cell r="C212" t="str">
            <v>L</v>
          </cell>
          <cell r="D212" t="str">
            <v>Si oui, à quelle fréquence ?</v>
          </cell>
          <cell r="E212" t="str">
            <v>RépFréquence</v>
          </cell>
        </row>
        <row r="213">
          <cell r="B213" t="str">
            <v>L.24</v>
          </cell>
          <cell r="C213" t="str">
            <v>L</v>
          </cell>
          <cell r="D213" t="str">
            <v>Si oui, des actions correctives sont entreprises pour optimiser la prescription des benzodiazépines chez les résidents</v>
          </cell>
          <cell r="E213" t="str">
            <v>RépComplexe1</v>
          </cell>
        </row>
        <row r="214">
          <cell r="B214" t="str">
            <v>L.25</v>
          </cell>
          <cell r="C214" t="str">
            <v>L</v>
          </cell>
          <cell r="D214" t="str">
            <v>Les prescriptions de neuroleptiques font l'objet d'un suivi particulier par l'EHPAD (médecin coordonnateur en lien avec les médecins traitants)</v>
          </cell>
          <cell r="E214" t="str">
            <v>RépComplexe1</v>
          </cell>
        </row>
        <row r="215">
          <cell r="B215" t="str">
            <v>L.26</v>
          </cell>
          <cell r="C215" t="str">
            <v>L</v>
          </cell>
          <cell r="D215" t="str">
            <v>Si oui, à quelle fréquence ?</v>
          </cell>
          <cell r="E215" t="str">
            <v>RépFréquence</v>
          </cell>
        </row>
        <row r="216">
          <cell r="B216" t="str">
            <v>L.27</v>
          </cell>
          <cell r="C216" t="str">
            <v>L</v>
          </cell>
          <cell r="D216" t="str">
            <v>Si oui, des actions correctives sont entreprises pour optimiser la prescription des neuroleptiques chez les résidents</v>
          </cell>
          <cell r="E216" t="str">
            <v>RépComplexe1</v>
          </cell>
        </row>
        <row r="217">
          <cell r="B217" t="str">
            <v>M.01</v>
          </cell>
          <cell r="C217" t="str">
            <v>M</v>
          </cell>
          <cell r="D217" t="str">
            <v>Le pharmacien dispose de l'historique des traitements du résident nécessaires à son analyse pharmaceutique</v>
          </cell>
          <cell r="E217" t="str">
            <v>RépComplexe1</v>
          </cell>
        </row>
        <row r="218">
          <cell r="B218" t="str">
            <v>M.02</v>
          </cell>
          <cell r="C218" t="str">
            <v>M</v>
          </cell>
          <cell r="D218" t="str">
            <v>Le pharmacien dispose des données cliniques du résident nécessaires à son analyse pharmaceutique</v>
          </cell>
          <cell r="E218" t="str">
            <v>RépComplexe1</v>
          </cell>
        </row>
        <row r="219">
          <cell r="B219" t="str">
            <v>M.03</v>
          </cell>
          <cell r="C219" t="str">
            <v>M</v>
          </cell>
          <cell r="D219" t="str">
            <v>Le pharmacien dispose des données biologiques du résident nécessaires à son analyse pharmaceutique</v>
          </cell>
          <cell r="E219" t="str">
            <v>RépComplexe1</v>
          </cell>
        </row>
        <row r="220">
          <cell r="B220" t="str">
            <v>M.04</v>
          </cell>
          <cell r="C220" t="str">
            <v>M</v>
          </cell>
          <cell r="D220" t="str">
            <v>Le pharmacien transmet à l'équipe médicale et à l'équipe soignante des avis pharmaceutiques d'adaptation des prescriptions en tant que de besoin</v>
          </cell>
          <cell r="E220" t="str">
            <v>RépSimple</v>
          </cell>
        </row>
        <row r="221">
          <cell r="B221" t="str">
            <v>M.05</v>
          </cell>
          <cell r="C221" t="str">
            <v>M</v>
          </cell>
          <cell r="D221" t="str">
            <v>Les modalités de transmission des avis pharmaceutiques ont fait l'objet d'une concertation entre médecins coordonnateur, traitants ou autres et pharmacien(s)</v>
          </cell>
          <cell r="E221" t="str">
            <v>RépSimple</v>
          </cell>
        </row>
        <row r="222">
          <cell r="B222" t="str">
            <v>M.06</v>
          </cell>
          <cell r="C222" t="str">
            <v>M</v>
          </cell>
          <cell r="D222" t="str">
            <v>Les avis pharmaceutiques sont notés ou insérés dans le dossier du résident</v>
          </cell>
          <cell r="E222" t="str">
            <v>RépSimple</v>
          </cell>
        </row>
        <row r="223">
          <cell r="B223" t="str">
            <v>N.01</v>
          </cell>
          <cell r="C223" t="str">
            <v>N</v>
          </cell>
          <cell r="D223" t="str">
            <v>La majorité (&gt;50% des lignes) du traitement du résident est préparée et délivrée nominativement par la pharmacie</v>
          </cell>
          <cell r="E223" t="str">
            <v>RépSimple</v>
          </cell>
        </row>
        <row r="224">
          <cell r="B224" t="str">
            <v>N.02</v>
          </cell>
          <cell r="C224" t="str">
            <v>N</v>
          </cell>
          <cell r="D224" t="str">
            <v>Des mesures sont prises pour garantir, en dehors de la délivrance nominative, la disponibilité des médicaments prescrits à tout moment (urgences, nouveaux traitements ou modifications de traitements…)</v>
          </cell>
          <cell r="E224" t="str">
            <v>RépSimple</v>
          </cell>
        </row>
        <row r="225">
          <cell r="B225" t="str">
            <v>N.03</v>
          </cell>
          <cell r="C225" t="str">
            <v>N</v>
          </cell>
          <cell r="D225" t="str">
            <v>Si un médicament n'est pas délivré, le pharmacien vous en donne la raison</v>
          </cell>
          <cell r="E225" t="str">
            <v>RépSimple</v>
          </cell>
        </row>
        <row r="226">
          <cell r="B226" t="str">
            <v>N.04</v>
          </cell>
          <cell r="C226" t="str">
            <v>N</v>
          </cell>
          <cell r="D226" t="str">
            <v>En cas de non délivrance en raison de rupture de stock laboratoire, le pharmacien donne des conseils de substitution à valider par le médecin</v>
          </cell>
          <cell r="E226" t="str">
            <v>RépSimple</v>
          </cell>
        </row>
        <row r="227">
          <cell r="B227" t="str">
            <v>N.05</v>
          </cell>
          <cell r="C227" t="str">
            <v>N</v>
          </cell>
          <cell r="D227" t="str">
            <v>Les délivrances nominatives arrivent dans des contenants (bacs, tiroirs, casiers, sachets...) adaptés au mode de rangement dans votre établissement</v>
          </cell>
          <cell r="E227" t="str">
            <v>RépSimple</v>
          </cell>
        </row>
        <row r="228">
          <cell r="B228" t="str">
            <v>N.06</v>
          </cell>
          <cell r="C228" t="str">
            <v>N</v>
          </cell>
          <cell r="D228" t="str">
            <v>Sauf exception, les formes orales de médicaments sont en doses unitaires identifiables (industrielles ou reconditionnées/surconditionnées par la PUI)</v>
          </cell>
          <cell r="E228" t="str">
            <v>RépComplexe1</v>
          </cell>
        </row>
        <row r="229">
          <cell r="B229" t="str">
            <v>N.07</v>
          </cell>
          <cell r="C229" t="str">
            <v>N</v>
          </cell>
          <cell r="D229" t="str">
            <v xml:space="preserve">Les doses fractionnées (demi ou quart) sont délivrées par la PUI en conditionnement unitaire identifiable </v>
          </cell>
          <cell r="E229" t="str">
            <v>RépSimple</v>
          </cell>
        </row>
        <row r="230">
          <cell r="B230" t="str">
            <v>N.08</v>
          </cell>
          <cell r="C230" t="str">
            <v>N</v>
          </cell>
          <cell r="D230" t="str">
            <v>Les arrêts de traitement sont pris en compte et les médicaments sont retirés des contenants (bacs, tiroirs, casiers…)</v>
          </cell>
          <cell r="E230" t="str">
            <v>RépSimple</v>
          </cell>
        </row>
        <row r="231">
          <cell r="B231" t="str">
            <v>O.01</v>
          </cell>
          <cell r="C231" t="str">
            <v>O</v>
          </cell>
          <cell r="D231" t="str">
            <v>Les médicaments sont préparés par du personnel habilité</v>
          </cell>
          <cell r="E231" t="str">
            <v>RépSimple</v>
          </cell>
        </row>
        <row r="232">
          <cell r="B232" t="str">
            <v>O.02</v>
          </cell>
          <cell r="C232" t="str">
            <v>O</v>
          </cell>
          <cell r="D232" t="str">
            <v>Une consigne ou une règle prévoit que la personne qui prépare les médicaments ne réponde plus au téléphone lors de la préparation des médicaments. Cette règle est respectée.</v>
          </cell>
          <cell r="E232" t="str">
            <v>RépSimple</v>
          </cell>
        </row>
        <row r="233">
          <cell r="B233" t="str">
            <v>O.03</v>
          </cell>
          <cell r="C233" t="str">
            <v>O</v>
          </cell>
          <cell r="D233" t="str">
            <v>La personne qui prépare les médicaments porte gants, masque et charlotte lors de la préparation des piluliers</v>
          </cell>
          <cell r="E233" t="str">
            <v>RépSimple</v>
          </cell>
        </row>
        <row r="234">
          <cell r="B234" t="str">
            <v>O.04</v>
          </cell>
          <cell r="C234" t="str">
            <v>O</v>
          </cell>
          <cell r="D234" t="str">
            <v>Les piluliers sont préparés dans un local propre et suffisamment ventilé</v>
          </cell>
          <cell r="E234" t="str">
            <v>RépSimple</v>
          </cell>
        </row>
        <row r="235">
          <cell r="B235" t="str">
            <v>O.05</v>
          </cell>
          <cell r="C235" t="str">
            <v>O</v>
          </cell>
          <cell r="D235" t="str">
            <v>Les piluliers sont préparés dans une zone de travail identifiée et dédiée à cette tâche</v>
          </cell>
          <cell r="E235" t="str">
            <v>RépSimple</v>
          </cell>
        </row>
        <row r="236">
          <cell r="B236" t="str">
            <v>O.06</v>
          </cell>
          <cell r="C236" t="str">
            <v>O</v>
          </cell>
          <cell r="D236" t="str">
            <v>Un double contrôle des tiroirs ou piluliers préparés est effectué</v>
          </cell>
          <cell r="E236" t="str">
            <v>RépSimple</v>
          </cell>
        </row>
        <row r="237">
          <cell r="B237" t="str">
            <v>O.07</v>
          </cell>
          <cell r="C237" t="str">
            <v>O</v>
          </cell>
          <cell r="D237" t="str">
            <v xml:space="preserve">La préparation et l'administration des médicaments sont faites au vu de la prescription initiale, et non d'une retranscription de cette prescription </v>
          </cell>
          <cell r="E237" t="str">
            <v>RépSimple</v>
          </cell>
        </row>
        <row r="238">
          <cell r="B238" t="str">
            <v>O.08</v>
          </cell>
          <cell r="C238" t="str">
            <v>O</v>
          </cell>
          <cell r="D238" t="str">
            <v>Le tiroir ou pilulier utilisé pour apporter les doses à administrer jusqu'à la chambre est identifié avec le nom, prénom et date de naissance du résident</v>
          </cell>
          <cell r="E238" t="str">
            <v>RépSimple</v>
          </cell>
        </row>
        <row r="239">
          <cell r="B239" t="str">
            <v>O.09</v>
          </cell>
          <cell r="C239" t="str">
            <v>O</v>
          </cell>
          <cell r="D239" t="str">
            <v>Les dimensions du tiroir ou pilulier sont adaptées au volume des produits (pas de déconditionnement, pas de sachet plié, pas de case qui déborde…)</v>
          </cell>
          <cell r="E239" t="str">
            <v>RépSimple</v>
          </cell>
        </row>
        <row r="240">
          <cell r="B240" t="str">
            <v>O.10</v>
          </cell>
          <cell r="C240" t="str">
            <v>O</v>
          </cell>
          <cell r="D240" t="str">
            <v>Le tiroir ou pilulier est compartimenté par moment de prise (matin, midi, soir, éventuellement nuit)</v>
          </cell>
          <cell r="E240" t="str">
            <v>RépSimple</v>
          </cell>
        </row>
        <row r="241">
          <cell r="B241" t="str">
            <v>O.11</v>
          </cell>
          <cell r="C241" t="str">
            <v>O</v>
          </cell>
          <cell r="D241" t="str">
            <v xml:space="preserve">Le tiroir ou pilulier est préparé pour une durée tenant compte des conditions de conservation des médicaments </v>
          </cell>
          <cell r="E241" t="str">
            <v>RépSimple</v>
          </cell>
        </row>
        <row r="242">
          <cell r="B242" t="str">
            <v>O.12</v>
          </cell>
          <cell r="C242" t="str">
            <v>O</v>
          </cell>
          <cell r="D242" t="str">
            <v>La préparation des tiroirs ou piluliers se fait résident par résident et non pas médicament par médicament</v>
          </cell>
          <cell r="E242" t="str">
            <v>RépSimple</v>
          </cell>
        </row>
        <row r="243">
          <cell r="B243" t="str">
            <v>O.13</v>
          </cell>
          <cell r="C243" t="str">
            <v>O</v>
          </cell>
          <cell r="D243" t="str">
            <v>A l'intérieur du tiroir ou pilulier, tous les médicaments sont identifiables (nom du médicament, dosage…)</v>
          </cell>
          <cell r="E243" t="str">
            <v>RépSimple</v>
          </cell>
        </row>
        <row r="244">
          <cell r="B244" t="str">
            <v>O.14</v>
          </cell>
          <cell r="C244" t="str">
            <v>O</v>
          </cell>
          <cell r="D244" t="str">
            <v>En cas de modification d'un traitement (remplacement, suppression), le médicament concerné est remplacé ou retiré du pilulier du résident sans délai</v>
          </cell>
          <cell r="E244" t="str">
            <v>RépSimple</v>
          </cell>
        </row>
        <row r="245">
          <cell r="B245" t="str">
            <v>O.15</v>
          </cell>
          <cell r="C245" t="str">
            <v>O</v>
          </cell>
          <cell r="D245" t="str">
            <v>Le chariot d'administration est organisé de manière à éviter les confusions de médicaments et de dosage (éviter les erreurs de dosage)</v>
          </cell>
          <cell r="E245" t="str">
            <v>RépSimple</v>
          </cell>
        </row>
        <row r="246">
          <cell r="B246" t="str">
            <v>O.16</v>
          </cell>
          <cell r="C246" t="str">
            <v>O</v>
          </cell>
          <cell r="D246" t="str">
            <v>Les IDE disposent d'une liste à jour et validée des équivalences et substitutions de médicaments</v>
          </cell>
          <cell r="E246" t="str">
            <v>RépSimple</v>
          </cell>
        </row>
        <row r="247">
          <cell r="B247" t="str">
            <v>O.17</v>
          </cell>
          <cell r="C247" t="str">
            <v>O</v>
          </cell>
          <cell r="D247" t="str">
            <v>La personne qui prépare les médicaments dispose de la liste des médicaments à ne pas écraser et la liste des gélules à ne pas ouvrir</v>
          </cell>
          <cell r="E247" t="str">
            <v>RépSimple</v>
          </cell>
        </row>
        <row r="248">
          <cell r="B248" t="str">
            <v>O.18</v>
          </cell>
          <cell r="C248" t="str">
            <v>O</v>
          </cell>
          <cell r="D248" t="str">
            <v>Si nécessaire, les médicaments pour un résident sont écrasés séparément et ne sont pas mélangés</v>
          </cell>
          <cell r="E248" t="str">
            <v>RépSimple</v>
          </cell>
        </row>
        <row r="249">
          <cell r="B249" t="str">
            <v>O.19</v>
          </cell>
          <cell r="C249" t="str">
            <v>O</v>
          </cell>
          <cell r="D249" t="str">
            <v>Le matériel utilisé pour écraser les comprimés est nettoyé entre chaque utilisation</v>
          </cell>
          <cell r="E249" t="str">
            <v>RépSimple</v>
          </cell>
        </row>
        <row r="250">
          <cell r="B250" t="str">
            <v>O.20</v>
          </cell>
          <cell r="C250" t="str">
            <v>O</v>
          </cell>
          <cell r="D250" t="str">
            <v>Les médicaments multidoses peuvent être partagés entre plusieurs résidents</v>
          </cell>
          <cell r="E250" t="str">
            <v>RépSimpleInv</v>
          </cell>
        </row>
        <row r="251">
          <cell r="B251" t="str">
            <v>O.21</v>
          </cell>
          <cell r="C251" t="str">
            <v>O</v>
          </cell>
          <cell r="D251" t="str">
            <v>Chaque stylo injecteur d'insuline est utilisé pour un seul et même résident</v>
          </cell>
          <cell r="E251" t="str">
            <v>RépSimple</v>
          </cell>
        </row>
        <row r="252">
          <cell r="B252" t="str">
            <v>O.22</v>
          </cell>
          <cell r="C252" t="str">
            <v>O</v>
          </cell>
          <cell r="D252" t="str">
            <v>Les médicaments multidoses (gouttes buvables…), les médicaments écrasés, le cas échéant, sont préparés au plus près du moment de l'administration (pour éviter la dégradation des médicaments,…)</v>
          </cell>
          <cell r="E252" t="str">
            <v>RépSimple</v>
          </cell>
        </row>
        <row r="253">
          <cell r="B253" t="str">
            <v>O.23</v>
          </cell>
          <cell r="C253" t="str">
            <v>O</v>
          </cell>
          <cell r="D253" t="str">
            <v>Les différentes solutions buvables prescrites pour un résident peuvent être mélangées ensemble dans un seul et même contenant</v>
          </cell>
          <cell r="E253" t="str">
            <v>RépSimpleInv</v>
          </cell>
        </row>
        <row r="254">
          <cell r="B254" t="str">
            <v>P.01</v>
          </cell>
          <cell r="C254" t="str">
            <v>P</v>
          </cell>
          <cell r="D254" t="str">
            <v>L'identité du résident est vérifiée systématiquement avant toute administration</v>
          </cell>
          <cell r="E254" t="str">
            <v>RépSimple</v>
          </cell>
        </row>
        <row r="255">
          <cell r="B255" t="str">
            <v>P.02</v>
          </cell>
          <cell r="C255" t="str">
            <v>P</v>
          </cell>
          <cell r="D255" t="str">
            <v>La concordance entre les doses préparées et la prescription est réalisée</v>
          </cell>
          <cell r="E255" t="str">
            <v>RépSimple</v>
          </cell>
        </row>
        <row r="256">
          <cell r="B256" t="str">
            <v>P.03</v>
          </cell>
          <cell r="C256" t="str">
            <v>P</v>
          </cell>
          <cell r="D256" t="str">
            <v>L'intégrité des médicaments est vérifiée avant leur administration (aspect, forme, absence de particules dans une solution…)</v>
          </cell>
          <cell r="E256" t="str">
            <v>RépSimple</v>
          </cell>
        </row>
        <row r="257">
          <cell r="B257" t="str">
            <v>P.04</v>
          </cell>
          <cell r="C257" t="str">
            <v>P</v>
          </cell>
          <cell r="D257" t="str">
            <v>La date de péremption des médicaments est vérifiée avant leur administration</v>
          </cell>
          <cell r="E257" t="str">
            <v>RépSimple</v>
          </cell>
        </row>
        <row r="258">
          <cell r="B258" t="str">
            <v>P.05</v>
          </cell>
          <cell r="C258" t="str">
            <v>P</v>
          </cell>
          <cell r="D258" t="str">
            <v>L'administration des médicaments est enregistrée sur un support validé par le médecin, en regard de la prescription</v>
          </cell>
          <cell r="E258" t="str">
            <v>RépSimple</v>
          </cell>
        </row>
        <row r="259">
          <cell r="B259" t="str">
            <v>P.06</v>
          </cell>
          <cell r="C259" t="str">
            <v>P</v>
          </cell>
          <cell r="D259" t="str">
            <v>L'administration des médicaments prescrits de façon conditionnelle (si besoin…) est enregistrée sur le support d'administration</v>
          </cell>
          <cell r="E259" t="str">
            <v>RépSimple</v>
          </cell>
        </row>
        <row r="260">
          <cell r="B260" t="str">
            <v>P.07</v>
          </cell>
          <cell r="C260" t="str">
            <v>P</v>
          </cell>
          <cell r="D260" t="str">
            <v>Les motifs de l'administration des médicaments en prescription conditionnelle sont indiqués sur le support d'administration ou dans le dossier du résident</v>
          </cell>
          <cell r="E260" t="str">
            <v>RépSimple</v>
          </cell>
        </row>
        <row r="261">
          <cell r="B261" t="str">
            <v>P.08</v>
          </cell>
          <cell r="C261" t="str">
            <v>P</v>
          </cell>
          <cell r="D261" t="str">
            <v>Des médicaments prescrits à l'oral peuvent être administrés avant la régularisation écrite de la prescription (hors urgence vitale)</v>
          </cell>
          <cell r="E261" t="str">
            <v>RépSimpleInv</v>
          </cell>
        </row>
        <row r="262">
          <cell r="B262" t="str">
            <v>P.09</v>
          </cell>
          <cell r="C262" t="str">
            <v>P</v>
          </cell>
          <cell r="D262" t="str">
            <v>La prise effective des médicaments est vérifiée et les difficultés d'administration sont enregistrées (refus, problèmes de déglutition,…)</v>
          </cell>
          <cell r="E262" t="str">
            <v>RépComplexe1</v>
          </cell>
        </row>
        <row r="263">
          <cell r="B263" t="str">
            <v>P.10</v>
          </cell>
          <cell r="C263" t="str">
            <v>P</v>
          </cell>
          <cell r="D263" t="str">
            <v>Lorsqu'un médicament a été broyé et mélangé aux aliments, l'absorption de la totalité des aliments est vérifiée</v>
          </cell>
          <cell r="E263" t="str">
            <v>RépSimple</v>
          </cell>
        </row>
        <row r="264">
          <cell r="B264" t="str">
            <v>P.11</v>
          </cell>
          <cell r="C264" t="str">
            <v>P</v>
          </cell>
          <cell r="D264" t="str">
            <v>Les motifs de la non administration sont tracés</v>
          </cell>
          <cell r="E264" t="str">
            <v>RépComplexe1</v>
          </cell>
        </row>
        <row r="265">
          <cell r="B265" t="str">
            <v>P.12</v>
          </cell>
          <cell r="C265" t="str">
            <v>P</v>
          </cell>
          <cell r="D265" t="str">
            <v>Les médecins (traitants, coordonnateur ou autres) sont informés en cas de non administration de médicaments</v>
          </cell>
          <cell r="E265" t="str">
            <v>RépComplexe1</v>
          </cell>
        </row>
        <row r="266">
          <cell r="B266" t="str">
            <v>P.13</v>
          </cell>
          <cell r="C266" t="str">
            <v>P</v>
          </cell>
          <cell r="D266" t="str">
            <v>IDE et médecins ont défini ensemble les symboles utilisés pour tracer l'administration et la non-administration des médicaments [répondre NA si prescription informatisée]</v>
          </cell>
          <cell r="E266" t="str">
            <v>RépSimple</v>
          </cell>
        </row>
        <row r="267">
          <cell r="B267" t="str">
            <v>P.14</v>
          </cell>
          <cell r="C267" t="str">
            <v>P</v>
          </cell>
          <cell r="D267" t="str">
            <v>Les horaires et les durées entre chaque administration de médicaments sont respectés</v>
          </cell>
          <cell r="E267" t="str">
            <v>RépSimple</v>
          </cell>
        </row>
        <row r="268">
          <cell r="B268" t="str">
            <v>P.15</v>
          </cell>
          <cell r="C268" t="str">
            <v>P</v>
          </cell>
          <cell r="D268" t="str">
            <v>L'administration des médicaments est enregistrée en temps réel à chaque prise</v>
          </cell>
          <cell r="E268" t="str">
            <v>RépComplexe1</v>
          </cell>
        </row>
        <row r="269">
          <cell r="B269" t="str">
            <v>P.16</v>
          </cell>
          <cell r="C269" t="str">
            <v>P</v>
          </cell>
          <cell r="D269" t="str">
            <v>Le moment de l'administration de chaque médicament est tracé (l'horaire pour les médicaments injectables)</v>
          </cell>
          <cell r="E269" t="str">
            <v>RépComplexe1</v>
          </cell>
        </row>
        <row r="270">
          <cell r="B270" t="str">
            <v>P.17</v>
          </cell>
          <cell r="C270" t="str">
            <v>P</v>
          </cell>
          <cell r="D270" t="str">
            <v>La personne qui administre les médicaments est identifiée</v>
          </cell>
          <cell r="E270" t="str">
            <v>RépSimple</v>
          </cell>
        </row>
        <row r="271">
          <cell r="B271" t="str">
            <v>P.18</v>
          </cell>
          <cell r="C271" t="str">
            <v>P</v>
          </cell>
          <cell r="D271" t="str">
            <v xml:space="preserve">La date limite d'utilisation après ouverture des médicaments multidoses est toujours inscrite sur le conditionnement  </v>
          </cell>
          <cell r="E271" t="str">
            <v>RépSimple</v>
          </cell>
        </row>
        <row r="272">
          <cell r="B272" t="str">
            <v>P.19</v>
          </cell>
          <cell r="C272" t="str">
            <v>P</v>
          </cell>
          <cell r="D272" t="str">
            <v>Des aides-soignantes administrent des médicaments en l'absence de l'IDE</v>
          </cell>
          <cell r="E272" t="str">
            <v>RépSimpleInv</v>
          </cell>
        </row>
        <row r="273">
          <cell r="B273" t="str">
            <v>Q.01</v>
          </cell>
          <cell r="C273" t="str">
            <v>Q</v>
          </cell>
          <cell r="D273" t="str">
            <v>Les règles d'aide à la prise sont définies (COMEDIMS ou équivalent, médecin coordonnateur, commission de coordination gériatrique...)</v>
          </cell>
          <cell r="E273" t="str">
            <v>RépSimple</v>
          </cell>
        </row>
        <row r="274">
          <cell r="B274" t="str">
            <v>Q.02</v>
          </cell>
          <cell r="C274" t="str">
            <v>Q</v>
          </cell>
          <cell r="D274" t="str">
            <v>La nécessité d'une aide à la prise est évaluée régulièrement et tracée dans le dossier du résident</v>
          </cell>
          <cell r="E274" t="str">
            <v>RépSimple</v>
          </cell>
        </row>
        <row r="275">
          <cell r="B275" t="str">
            <v>Q.03</v>
          </cell>
          <cell r="C275" t="str">
            <v>Q</v>
          </cell>
          <cell r="D275" t="str">
            <v>Les personnes chargées de l'aide à la prise des médicaments sont informées :
- des moments de prise 
- des doses prescrites</v>
          </cell>
          <cell r="E275" t="str">
            <v>RépSimple</v>
          </cell>
        </row>
        <row r="276">
          <cell r="B276" t="str">
            <v>Q.04</v>
          </cell>
          <cell r="C276" t="str">
            <v>Q</v>
          </cell>
          <cell r="D276" t="str">
            <v>Les personnes chargées d'aide à la prise des médicaments n'administrent que des médicaments par voie orale</v>
          </cell>
          <cell r="E276" t="str">
            <v>RépSimple</v>
          </cell>
        </row>
        <row r="277">
          <cell r="B277" t="str">
            <v>Q.05</v>
          </cell>
          <cell r="C277" t="str">
            <v>Q</v>
          </cell>
          <cell r="D277" t="str">
            <v>Les personnes chargées d'aide à la prise des médicaments informent l'IDE de toute difficulté survenue lors de l'administration</v>
          </cell>
          <cell r="E277" t="str">
            <v>RépSimple</v>
          </cell>
        </row>
        <row r="278">
          <cell r="B278" t="str">
            <v>R.01</v>
          </cell>
          <cell r="C278" t="str">
            <v>R</v>
          </cell>
          <cell r="D278" t="str">
            <v xml:space="preserve">Votre établissement dispose d'un document décrivant le principe de rangement des médicaments de votre établissement </v>
          </cell>
          <cell r="E278" t="str">
            <v>RépSimple</v>
          </cell>
        </row>
        <row r="279">
          <cell r="B279" t="str">
            <v>R.02</v>
          </cell>
          <cell r="C279" t="str">
            <v>R</v>
          </cell>
          <cell r="D279" t="str">
            <v>La pièce où sont rangés les médicaments est munie d'un système de fermeture permettant l'accès uniquement au personnel de soin</v>
          </cell>
          <cell r="E279" t="str">
            <v>RépSimple</v>
          </cell>
        </row>
        <row r="280">
          <cell r="B280" t="str">
            <v>R.03</v>
          </cell>
          <cell r="C280" t="str">
            <v>R</v>
          </cell>
          <cell r="D280" t="str">
            <v>Les piluliers des résidents sont rangés de manière à être facilement identifiables dans l'espace de rangement</v>
          </cell>
          <cell r="E280" t="str">
            <v>RépSimple</v>
          </cell>
        </row>
        <row r="281">
          <cell r="B281" t="str">
            <v>R.04</v>
          </cell>
          <cell r="C281" t="str">
            <v>R</v>
          </cell>
          <cell r="D281" t="str">
            <v xml:space="preserve">En cas d'urgence, les médicaments de la dotation sont accessibles rapidement et facilement </v>
          </cell>
          <cell r="E281" t="str">
            <v>RépSimple</v>
          </cell>
        </row>
        <row r="282">
          <cell r="B282" t="str">
            <v>R.05</v>
          </cell>
          <cell r="C282" t="str">
            <v>R</v>
          </cell>
          <cell r="D282" t="str">
            <v>Dans votre établissement, le réfrigérateur dédié aux médicaments peut contenir des produits non médicamenteux</v>
          </cell>
          <cell r="E282" t="str">
            <v>RépSimpleInv</v>
          </cell>
        </row>
        <row r="283">
          <cell r="B283" t="str">
            <v>R.06</v>
          </cell>
          <cell r="C283" t="str">
            <v>R</v>
          </cell>
          <cell r="D283" t="str">
            <v>Le principe de rangement des médicaments permet d'éloigner physiquement les médicaments à risque de confusion</v>
          </cell>
          <cell r="E283" t="str">
            <v>RépSimple</v>
          </cell>
        </row>
        <row r="284">
          <cell r="B284" t="str">
            <v>R.07</v>
          </cell>
          <cell r="C284" t="str">
            <v>R</v>
          </cell>
          <cell r="D284" t="str">
            <v>Les ampoules de chlorure de potassium sont stockées à l'écart des autres petites ampoules afin d'éviter tout risque de confusion au moment de l'administration</v>
          </cell>
          <cell r="E284" t="str">
            <v>RépSimple</v>
          </cell>
        </row>
        <row r="285">
          <cell r="B285" t="str">
            <v>R.08</v>
          </cell>
          <cell r="C285" t="str">
            <v>R</v>
          </cell>
          <cell r="D285" t="str">
            <v>Les dosettes de sérum physiologiques et les dosettes de chlorhexidine sont strictement séparées afin d'éviter tout risque de confusion au moment de l'administration</v>
          </cell>
          <cell r="E285" t="str">
            <v>RépSimple</v>
          </cell>
        </row>
        <row r="286">
          <cell r="B286" t="str">
            <v>R.09</v>
          </cell>
          <cell r="C286" t="str">
            <v>R</v>
          </cell>
          <cell r="D286" t="str">
            <v>Les médicaments injectables se présentant sous différentes voies d'administration parentérale (voie intramusculaire, intra-veineuse…) sont stockés de manière à éviter tout risque de confusion au moment de l'administration</v>
          </cell>
          <cell r="E286" t="str">
            <v>RépSimple</v>
          </cell>
        </row>
        <row r="287">
          <cell r="B287" t="str">
            <v>R.10</v>
          </cell>
          <cell r="C287" t="str">
            <v>R</v>
          </cell>
          <cell r="D287" t="str">
            <v>Plusieurs dosages du même médicament sont parfois mélangés dans la même case de l'espace de rangement de votre établissement</v>
          </cell>
          <cell r="E287" t="str">
            <v>RépSimpleInv</v>
          </cell>
        </row>
        <row r="288">
          <cell r="B288" t="str">
            <v>R.11</v>
          </cell>
          <cell r="C288" t="str">
            <v>R</v>
          </cell>
          <cell r="D288" t="str">
            <v>Les conditionnements primaires des médicaments multidoses sont clairement identifés au nom du résident</v>
          </cell>
          <cell r="E288" t="str">
            <v>RépSimple</v>
          </cell>
        </row>
        <row r="289">
          <cell r="B289" t="str">
            <v>R.12</v>
          </cell>
          <cell r="C289" t="str">
            <v>R</v>
          </cell>
          <cell r="D289" t="str">
            <v>Les stylos injecteurs d'insuline sont clairement identifés au nom du résident</v>
          </cell>
          <cell r="E289" t="str">
            <v>RépSimple</v>
          </cell>
        </row>
        <row r="290">
          <cell r="B290" t="str">
            <v>R.13</v>
          </cell>
          <cell r="C290" t="str">
            <v>R</v>
          </cell>
          <cell r="D290" t="str">
            <v>Les médicaments stupéfiants sont conservés dans un dispositif de rangement :
- séparé 
- fermé à clé après chaque utilisation</v>
          </cell>
          <cell r="E290" t="str">
            <v>RépSimple</v>
          </cell>
        </row>
        <row r="291">
          <cell r="B291" t="str">
            <v>R.14</v>
          </cell>
          <cell r="C291" t="str">
            <v>R</v>
          </cell>
          <cell r="D291" t="str">
            <v>Les bouteilles d'oxygène au sein de l'établissement sont détenues dans un local aéré et loin de toute source de chaleur</v>
          </cell>
          <cell r="E291" t="str">
            <v>RépSimple</v>
          </cell>
        </row>
        <row r="292">
          <cell r="B292" t="str">
            <v>R.15</v>
          </cell>
          <cell r="C292" t="str">
            <v>R</v>
          </cell>
          <cell r="D292" t="str">
            <v>Les bouteilles d'oxygène sont arrimées et en position verticale</v>
          </cell>
          <cell r="E292" t="str">
            <v>RépSimple</v>
          </cell>
        </row>
        <row r="293">
          <cell r="B293" t="str">
            <v>S.01</v>
          </cell>
          <cell r="C293" t="str">
            <v>S</v>
          </cell>
          <cell r="D293" t="str">
            <v>Le stock de médicaments de votre établissement a fait l'objet d'une dotation qualitative et quantitative, définie avec le médecin coordonnateur</v>
          </cell>
          <cell r="E293" t="str">
            <v>RépSimple</v>
          </cell>
        </row>
        <row r="294">
          <cell r="B294" t="str">
            <v>S.02</v>
          </cell>
          <cell r="C294" t="str">
            <v>S</v>
          </cell>
          <cell r="D294" t="str">
            <v xml:space="preserve">Cette dotation est révisée au moins une fois par an, entre le médecin coordonnateur et le pharmacien </v>
          </cell>
          <cell r="E294" t="str">
            <v>RépSimple</v>
          </cell>
        </row>
        <row r="295">
          <cell r="B295" t="str">
            <v>S.03</v>
          </cell>
          <cell r="C295" t="str">
            <v>S</v>
          </cell>
          <cell r="D295" t="str">
            <v>La liste de dotation actualisée est affichée sur l'armoire ou disponible à proximité de celle-ci</v>
          </cell>
          <cell r="E295" t="str">
            <v>RépSimple</v>
          </cell>
        </row>
        <row r="296">
          <cell r="B296" t="str">
            <v>S.04</v>
          </cell>
          <cell r="C296" t="str">
            <v>S</v>
          </cell>
          <cell r="D296" t="str">
            <v xml:space="preserve">Concernant la dotation de médicaments, votre établissement dispose d'un document décrivant les modalités :
- de détention
- d'utilisation 
- de réapprovisionnement </v>
          </cell>
          <cell r="E296" t="str">
            <v>RépComplexe1</v>
          </cell>
        </row>
        <row r="297">
          <cell r="B297" t="str">
            <v>S.05</v>
          </cell>
          <cell r="C297" t="str">
            <v>S</v>
          </cell>
          <cell r="D297" t="str">
            <v>Toute utilisation du stock de la dotation de médicaments est tracée</v>
          </cell>
          <cell r="E297" t="str">
            <v>RépSimple</v>
          </cell>
        </row>
        <row r="298">
          <cell r="B298" t="str">
            <v>S.06</v>
          </cell>
          <cell r="C298" t="str">
            <v>S</v>
          </cell>
          <cell r="D298" t="str">
            <v>Des mesures sont prises pour éviter toute rupture de stock de la dotation de médicaments</v>
          </cell>
          <cell r="E298" t="str">
            <v>RépSimple</v>
          </cell>
        </row>
        <row r="299">
          <cell r="B299" t="str">
            <v>S.07</v>
          </cell>
          <cell r="C299" t="str">
            <v>S</v>
          </cell>
          <cell r="D299" t="str">
            <v>Le pharmacien de la PUI transmet autant que nécessaire des consignes sur les modifications de rangement des médicaments de la dotation suite à un changement de marché</v>
          </cell>
          <cell r="E299" t="str">
            <v>RépSimple</v>
          </cell>
        </row>
        <row r="300">
          <cell r="B300" t="str">
            <v>S.08</v>
          </cell>
          <cell r="C300" t="str">
            <v>S</v>
          </cell>
          <cell r="D300" t="str">
            <v>Le pharmacien de la PUI transmet autant que nécessaire des informations sur les évolutions des médicaments de la dotation (référence, forme galénique, conditionnement…)</v>
          </cell>
          <cell r="E300" t="str">
            <v>RépSimple</v>
          </cell>
        </row>
        <row r="301">
          <cell r="B301" t="str">
            <v>T.01</v>
          </cell>
          <cell r="C301" t="str">
            <v>T</v>
          </cell>
          <cell r="D301" t="str">
            <v>Votre établissement dispose d'un document décrivant l'entretien du réfrigérateur dédié aux médicaments</v>
          </cell>
          <cell r="E301" t="str">
            <v>RépSimple</v>
          </cell>
        </row>
        <row r="302">
          <cell r="B302" t="str">
            <v>T.02</v>
          </cell>
          <cell r="C302" t="str">
            <v>T</v>
          </cell>
          <cell r="D302" t="str">
            <v>Votre établissement dispose d'un document décrivant les modaliés de contrôle de la dotation</v>
          </cell>
          <cell r="E302" t="str">
            <v>RépSimple</v>
          </cell>
        </row>
        <row r="303">
          <cell r="B303" t="str">
            <v>T.03</v>
          </cell>
          <cell r="C303" t="str">
            <v>T</v>
          </cell>
          <cell r="D303" t="str">
            <v>Le contrôle de la dotation est enregistré</v>
          </cell>
          <cell r="E303" t="str">
            <v>RépSimple</v>
          </cell>
        </row>
        <row r="304">
          <cell r="B304" t="str">
            <v>T.04</v>
          </cell>
          <cell r="C304" t="str">
            <v>T</v>
          </cell>
          <cell r="D304" t="str">
            <v>Lors du contrôle de la dotation, il vous arrive de trouver des médicaments dont la date de péremption n'est plus lisible ou l'identification n'est plus lisible</v>
          </cell>
          <cell r="E304" t="str">
            <v>RépSimpleInv</v>
          </cell>
        </row>
        <row r="305">
          <cell r="B305" t="str">
            <v>T.05</v>
          </cell>
          <cell r="C305" t="str">
            <v>T</v>
          </cell>
          <cell r="D305" t="str">
            <v>Le contrôle des péremptions de la dotation est effectué régulièrement et est tracé par les IDE</v>
          </cell>
          <cell r="E305" t="str">
            <v>RépSimple</v>
          </cell>
        </row>
        <row r="306">
          <cell r="B306" t="str">
            <v>T.06</v>
          </cell>
          <cell r="C306" t="str">
            <v>T</v>
          </cell>
          <cell r="D306" t="str">
            <v>Le contrôle de la température du réfrigérateur dédié aux médicaments de votre établissement est tracé</v>
          </cell>
          <cell r="E306" t="str">
            <v>RépSimple</v>
          </cell>
        </row>
        <row r="307">
          <cell r="B307" t="str">
            <v>T.07</v>
          </cell>
          <cell r="C307" t="str">
            <v>T</v>
          </cell>
          <cell r="D307" t="str">
            <v>Votre établissement dispose d'un document décrivant la procédure à mettre en œuvre si la température du réfrigérateur n'est pas comprise entre +2°C et +8°C</v>
          </cell>
          <cell r="E307" t="str">
            <v>RépSimple</v>
          </cell>
        </row>
        <row r="308">
          <cell r="B308" t="str">
            <v>T.08</v>
          </cell>
          <cell r="C308" t="str">
            <v>T</v>
          </cell>
          <cell r="D308" t="str">
            <v>Le personnel de votre établissement a été formé aux enjeux sécuritaires, environnementaux et économiques de l'élimination des médicaments non utilisés</v>
          </cell>
          <cell r="E308" t="str">
            <v>RépSimple</v>
          </cell>
        </row>
        <row r="309">
          <cell r="B309" t="str">
            <v>T.09</v>
          </cell>
          <cell r="C309" t="str">
            <v>T</v>
          </cell>
          <cell r="D309" t="str">
            <v>Les médicaments non utilisés par un résident sont identifiés et retournés à la pharmacie ou sont directement collectés dans un carton CYCLAMED</v>
          </cell>
          <cell r="E309" t="str">
            <v>RépSimple</v>
          </cell>
        </row>
        <row r="310">
          <cell r="B310" t="str">
            <v>T.10</v>
          </cell>
          <cell r="C310" t="str">
            <v>T</v>
          </cell>
          <cell r="D310" t="str">
            <v>Les retraits de lot sont mis en œuvre dès publication</v>
          </cell>
          <cell r="E310" t="str">
            <v>RépSimple</v>
          </cell>
        </row>
        <row r="311">
          <cell r="B311" t="str">
            <v>T.11</v>
          </cell>
          <cell r="C311" t="str">
            <v>T</v>
          </cell>
          <cell r="D311" t="str">
            <v>Les actions mises en œuvre dans le cadre de retraits de lot de médicaments sont tracées</v>
          </cell>
          <cell r="E311" t="str">
            <v>RépSimple</v>
          </cell>
        </row>
        <row r="312">
          <cell r="B312" t="str">
            <v>U.01</v>
          </cell>
          <cell r="C312" t="str">
            <v>U</v>
          </cell>
          <cell r="D312" t="str">
            <v>Votre établissement dispose d'un système (plein-vide, armoire sécurisée…) facilitant le réapprovisionnement [si la PUI gère votre armoire, le pharmacien présent répond aux questions U]</v>
          </cell>
          <cell r="E312" t="str">
            <v>RépSimple</v>
          </cell>
        </row>
        <row r="313">
          <cell r="B313" t="str">
            <v>U.02</v>
          </cell>
          <cell r="C313" t="str">
            <v>U</v>
          </cell>
          <cell r="D313" t="str">
            <v>Les personnes chargées de la commande de réapprovisionnement de l'armoire ont bénéficié d'une formation spécifique</v>
          </cell>
          <cell r="E313" t="str">
            <v>RépSimple</v>
          </cell>
        </row>
        <row r="314">
          <cell r="B314" t="str">
            <v>U.03</v>
          </cell>
          <cell r="C314" t="str">
            <v>U</v>
          </cell>
          <cell r="D314" t="str">
            <v>Des aides-soignantes ou des ASH participent à la commande des médicaments</v>
          </cell>
          <cell r="E314" t="str">
            <v>RépSimpleInv</v>
          </cell>
        </row>
        <row r="315">
          <cell r="B315" t="str">
            <v>U.04</v>
          </cell>
          <cell r="C315" t="str">
            <v>U</v>
          </cell>
          <cell r="D315" t="str">
            <v>Les jours de commande ont été fixés dans la semaine</v>
          </cell>
          <cell r="E315" t="str">
            <v>RépSimple</v>
          </cell>
        </row>
        <row r="316">
          <cell r="B316" t="str">
            <v>U.05</v>
          </cell>
          <cell r="C316" t="str">
            <v>U</v>
          </cell>
          <cell r="D316" t="str">
            <v xml:space="preserve">Les personnes chargées de la commande respectent ce planning et n'anticipent pas les commandes </v>
          </cell>
          <cell r="E316" t="str">
            <v>RépSimple</v>
          </cell>
        </row>
        <row r="317">
          <cell r="B317" t="str">
            <v>U.06</v>
          </cell>
          <cell r="C317" t="str">
            <v>U</v>
          </cell>
          <cell r="D317" t="str">
            <v>Cette commande est effectuée directement devant l'armoire sans nécessité de retranscription (manuelle ou informatisée)</v>
          </cell>
          <cell r="E317" t="str">
            <v>RépSimple</v>
          </cell>
        </row>
        <row r="318">
          <cell r="B318" t="str">
            <v>V.01</v>
          </cell>
          <cell r="C318" t="str">
            <v>V</v>
          </cell>
          <cell r="D318" t="str">
            <v>Les modalités de transport sont organisées de manière à garantir que le bon médicament arrive au bon résident, au bon moment</v>
          </cell>
          <cell r="E318" t="str">
            <v>RépSimple</v>
          </cell>
        </row>
        <row r="319">
          <cell r="B319" t="str">
            <v>V.02</v>
          </cell>
          <cell r="C319" t="str">
            <v>V</v>
          </cell>
          <cell r="D319" t="str">
            <v>En cas d'urgence, la livraison du médicament est effectuée dans les meilleurs délais pour garantir l'efficacité et la continuité du traitement</v>
          </cell>
          <cell r="E319" t="str">
            <v>RépSimple</v>
          </cell>
        </row>
        <row r="320">
          <cell r="B320" t="str">
            <v>V.03</v>
          </cell>
          <cell r="C320" t="str">
            <v>V</v>
          </cell>
          <cell r="D320" t="str">
            <v>Les personnes chargées de la logistique entre la PUI (ou, le cas échéant, l'hôpital) et votre établissement sont sensiblisées aux spécificités du transport des médicaments</v>
          </cell>
          <cell r="E320" t="str">
            <v>RépSimple</v>
          </cell>
        </row>
        <row r="321">
          <cell r="B321" t="str">
            <v>V.04</v>
          </cell>
          <cell r="C321" t="str">
            <v>V</v>
          </cell>
          <cell r="D321" t="str">
            <v>Le transport des médicaments de la PUI (ou, le cas échéant l'hôpital) à votre établissement préserve la confidentialité</v>
          </cell>
          <cell r="E321" t="str">
            <v>RépSimple</v>
          </cell>
        </row>
        <row r="322">
          <cell r="B322" t="str">
            <v>V.05</v>
          </cell>
          <cell r="C322" t="str">
            <v>V</v>
          </cell>
          <cell r="D322" t="str">
            <v>Le transport des médicaments est effectué à l'aide de conditionnement permettant de garantir la bonne conservation des médicaments</v>
          </cell>
          <cell r="E322" t="str">
            <v>RépSimple</v>
          </cell>
        </row>
        <row r="323">
          <cell r="B323" t="str">
            <v>V.06</v>
          </cell>
          <cell r="C323" t="str">
            <v>V</v>
          </cell>
          <cell r="D323" t="str">
            <v>Le transport des médicaments à conservation entre +2 à +8°C est réalisé de manière à conserver la chaine du froid</v>
          </cell>
          <cell r="E323" t="str">
            <v>RépSimple</v>
          </cell>
        </row>
        <row r="324">
          <cell r="B324" t="str">
            <v>V.07</v>
          </cell>
          <cell r="C324" t="str">
            <v>V</v>
          </cell>
          <cell r="D324" t="str">
            <v>Les médicaments sont délivrés dans un contenant hermétiquement fermé et sécurisé</v>
          </cell>
          <cell r="E324" t="str">
            <v>RépSimple</v>
          </cell>
        </row>
        <row r="325">
          <cell r="B325" t="str">
            <v>V.08</v>
          </cell>
          <cell r="C325" t="str">
            <v>V</v>
          </cell>
          <cell r="D325" t="str">
            <v>Il existe un protocole de nettoyage des contenants de délivrance des médicaments</v>
          </cell>
          <cell r="E325" t="str">
            <v>RépSimple</v>
          </cell>
        </row>
        <row r="326">
          <cell r="B326" t="str">
            <v>V.09</v>
          </cell>
          <cell r="C326" t="str">
            <v>V</v>
          </cell>
          <cell r="D326" t="str">
            <v>Votre établissement est appelé par la PUI si la quantité commandée de certains médicaments paraît anormale (excessive ou très faible)</v>
          </cell>
          <cell r="E326" t="str">
            <v>RépComplexe1</v>
          </cell>
        </row>
        <row r="327">
          <cell r="B327" t="str">
            <v>W.01</v>
          </cell>
          <cell r="C327" t="str">
            <v>W</v>
          </cell>
          <cell r="D327" t="str">
            <v>Dans votre établissement, la réception des médicaments fait l'objet d'un contrôle qualitatif et quantitatif par l'IDE</v>
          </cell>
          <cell r="E327" t="str">
            <v>RépSimple</v>
          </cell>
        </row>
        <row r="328">
          <cell r="B328" t="str">
            <v>W.02</v>
          </cell>
          <cell r="C328" t="str">
            <v>W</v>
          </cell>
          <cell r="D328" t="str">
            <v>La date et l'heure de réception des médicaments dans l'établissement sont tracées</v>
          </cell>
          <cell r="E328" t="str">
            <v>RépSimple</v>
          </cell>
        </row>
        <row r="329">
          <cell r="B329" t="str">
            <v>W.03</v>
          </cell>
          <cell r="C329" t="str">
            <v>W</v>
          </cell>
          <cell r="D329" t="str">
            <v>Les médicaments sont rangés immédiatement après réception ou isolés dans des conditions propres à assurer leur conservation dans l'attente de leur prise en charge</v>
          </cell>
          <cell r="E329" t="str">
            <v>RépSimple</v>
          </cell>
        </row>
        <row r="330">
          <cell r="B330" t="str">
            <v>W.04</v>
          </cell>
          <cell r="C330" t="str">
            <v>W</v>
          </cell>
          <cell r="D330" t="str">
            <v>Les médicaments délivrés en blisters sont isolés par référence (sachet, élastique…) pour ne pas se retrouver en vrac</v>
          </cell>
          <cell r="E330" t="str">
            <v>RépSimple</v>
          </cell>
        </row>
        <row r="331">
          <cell r="B331" t="str">
            <v>W.05</v>
          </cell>
          <cell r="C331" t="str">
            <v>W</v>
          </cell>
          <cell r="D331" t="str">
            <v>Des aides-soignantes ou des ASH participent au rangement des médicaments dans l'armoire à pharmacie</v>
          </cell>
          <cell r="E331" t="str">
            <v>RépSimpleInv</v>
          </cell>
        </row>
      </sheetData>
      <sheetData sheetId="13" refreshError="1"/>
      <sheetData sheetId="14" refreshError="1"/>
      <sheetData sheetId="1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ez-moi"/>
      <sheetName val="Informations générales"/>
      <sheetName val="Grille autoévaluation"/>
      <sheetName val="Grille audit croisé"/>
      <sheetName val="Résultats"/>
      <sheetName val="Plan d'actions"/>
      <sheetName val="Feuil1"/>
      <sheetName val="Valid données"/>
      <sheetName val="Feuil2"/>
    </sheetNames>
    <sheetDataSet>
      <sheetData sheetId="0" refreshError="1"/>
      <sheetData sheetId="1" refreshError="1"/>
      <sheetData sheetId="2">
        <row r="34">
          <cell r="A34" t="str">
            <v>FORMATION ET SENSIBILISATION</v>
          </cell>
        </row>
      </sheetData>
      <sheetData sheetId="3">
        <row r="18">
          <cell r="A18" t="str">
            <v>PRESCRIPTIONS</v>
          </cell>
        </row>
      </sheetData>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Thème Office">
  <a:themeElements>
    <a:clrScheme name="RSQR">
      <a:dk1>
        <a:sysClr val="windowText" lastClr="000000"/>
      </a:dk1>
      <a:lt1>
        <a:sysClr val="window" lastClr="FFFFFF"/>
      </a:lt1>
      <a:dk2>
        <a:srgbClr val="44546A"/>
      </a:dk2>
      <a:lt2>
        <a:srgbClr val="E7E6E6"/>
      </a:lt2>
      <a:accent1>
        <a:srgbClr val="A2C037"/>
      </a:accent1>
      <a:accent2>
        <a:srgbClr val="008ACF"/>
      </a:accent2>
      <a:accent3>
        <a:srgbClr val="4BAFE8"/>
      </a:accent3>
      <a:accent4>
        <a:srgbClr val="9CCFF3"/>
      </a:accent4>
      <a:accent5>
        <a:srgbClr val="43A7B7"/>
      </a:accent5>
      <a:accent6>
        <a:srgbClr val="2C4390"/>
      </a:accent6>
      <a:hlink>
        <a:srgbClr val="0563C1"/>
      </a:hlink>
      <a:folHlink>
        <a:srgbClr val="954F72"/>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as-sante.fr/jcms/r_1495044/fr/mettre-en-oeuvre-la-certification-pour-la-qualite-des-soin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euil1">
    <tabColor theme="2" tint="-0.499984740745262"/>
  </sheetPr>
  <dimension ref="A1:S78"/>
  <sheetViews>
    <sheetView topLeftCell="B29" zoomScale="75" zoomScaleNormal="75" workbookViewId="0">
      <selection activeCell="B33" sqref="B33"/>
    </sheetView>
  </sheetViews>
  <sheetFormatPr baseColWidth="10" defaultColWidth="10.85546875" defaultRowHeight="15" x14ac:dyDescent="0.25"/>
  <cols>
    <col min="1" max="1" width="10.85546875" style="180"/>
    <col min="2" max="2" width="255.7109375" style="180" customWidth="1"/>
    <col min="3" max="16384" width="10.85546875" style="180"/>
  </cols>
  <sheetData>
    <row r="1" spans="1:19" x14ac:dyDescent="0.25">
      <c r="A1" s="179"/>
      <c r="B1" s="179"/>
    </row>
    <row r="2" spans="1:19" ht="31.5" x14ac:dyDescent="0.25">
      <c r="A2" s="179"/>
      <c r="B2" s="153" t="s">
        <v>71</v>
      </c>
      <c r="C2" s="179"/>
      <c r="D2" s="179"/>
      <c r="E2" s="179"/>
      <c r="F2" s="181"/>
      <c r="G2" s="181"/>
      <c r="H2" s="181"/>
      <c r="I2" s="181"/>
      <c r="J2" s="181"/>
      <c r="K2" s="181"/>
      <c r="L2" s="179"/>
      <c r="M2" s="179"/>
      <c r="N2" s="179"/>
      <c r="O2" s="179"/>
      <c r="P2" s="179"/>
      <c r="Q2" s="179"/>
      <c r="R2" s="179"/>
      <c r="S2" s="179"/>
    </row>
    <row r="3" spans="1:19" ht="21.6" customHeight="1" x14ac:dyDescent="0.25">
      <c r="A3" s="179"/>
      <c r="B3" s="182" t="s">
        <v>174</v>
      </c>
      <c r="C3" s="183"/>
      <c r="D3" s="183"/>
      <c r="E3" s="183"/>
      <c r="F3" s="183"/>
      <c r="G3" s="183"/>
      <c r="H3" s="183"/>
      <c r="I3" s="179"/>
      <c r="J3" s="179"/>
    </row>
    <row r="4" spans="1:19" ht="26.25" x14ac:dyDescent="0.25">
      <c r="A4" s="179"/>
      <c r="B4" s="178" t="s">
        <v>25</v>
      </c>
      <c r="C4" s="179"/>
      <c r="D4" s="179"/>
      <c r="E4" s="179"/>
      <c r="F4" s="179"/>
      <c r="G4" s="179"/>
      <c r="H4" s="179"/>
      <c r="I4" s="179"/>
      <c r="J4" s="179"/>
    </row>
    <row r="5" spans="1:19" ht="317.25" customHeight="1" x14ac:dyDescent="0.3">
      <c r="A5" s="179"/>
      <c r="B5" s="184" t="s">
        <v>274</v>
      </c>
    </row>
    <row r="6" spans="1:19" ht="18.75" x14ac:dyDescent="0.3">
      <c r="A6" s="179"/>
      <c r="B6" s="185"/>
    </row>
    <row r="7" spans="1:19" ht="150" x14ac:dyDescent="0.3">
      <c r="A7" s="179"/>
      <c r="B7" s="185" t="s">
        <v>267</v>
      </c>
    </row>
    <row r="8" spans="1:19" ht="8.4499999999999993" customHeight="1" x14ac:dyDescent="0.25">
      <c r="A8" s="179"/>
      <c r="B8" s="149"/>
    </row>
    <row r="9" spans="1:19" ht="30" customHeight="1" x14ac:dyDescent="0.25">
      <c r="A9" s="179"/>
      <c r="B9" s="178" t="s">
        <v>26</v>
      </c>
    </row>
    <row r="10" spans="1:19" ht="210.75" customHeight="1" x14ac:dyDescent="0.3">
      <c r="A10" s="179"/>
      <c r="B10" s="185" t="s">
        <v>481</v>
      </c>
    </row>
    <row r="11" spans="1:19" ht="6.75" customHeight="1" x14ac:dyDescent="0.3">
      <c r="A11" s="179"/>
      <c r="B11" s="185"/>
    </row>
    <row r="12" spans="1:19" ht="39.6" customHeight="1" x14ac:dyDescent="0.3">
      <c r="A12" s="179"/>
      <c r="B12" s="185" t="s">
        <v>272</v>
      </c>
    </row>
    <row r="13" spans="1:19" ht="5.0999999999999996" customHeight="1" x14ac:dyDescent="0.3">
      <c r="A13" s="179"/>
      <c r="B13" s="185"/>
    </row>
    <row r="14" spans="1:19" ht="236.25" customHeight="1" x14ac:dyDescent="0.3">
      <c r="A14" s="179"/>
      <c r="B14" s="185" t="s">
        <v>296</v>
      </c>
    </row>
    <row r="15" spans="1:19" ht="225" x14ac:dyDescent="0.3">
      <c r="A15" s="179"/>
      <c r="B15" s="185" t="s">
        <v>301</v>
      </c>
    </row>
    <row r="16" spans="1:19" ht="119.25" customHeight="1" x14ac:dyDescent="0.3">
      <c r="A16" s="179"/>
      <c r="B16" s="185" t="s">
        <v>457</v>
      </c>
    </row>
    <row r="17" spans="1:2" ht="18.75" x14ac:dyDescent="0.3">
      <c r="A17" s="179"/>
      <c r="B17" s="154" t="s">
        <v>452</v>
      </c>
    </row>
    <row r="18" spans="1:2" ht="18.75" x14ac:dyDescent="0.3">
      <c r="A18" s="179"/>
      <c r="B18" s="155" t="s">
        <v>453</v>
      </c>
    </row>
    <row r="19" spans="1:2" ht="18.75" x14ac:dyDescent="0.3">
      <c r="A19" s="179"/>
      <c r="B19" s="156" t="s">
        <v>454</v>
      </c>
    </row>
    <row r="20" spans="1:2" ht="18.75" x14ac:dyDescent="0.3">
      <c r="A20" s="179"/>
      <c r="B20" s="157" t="s">
        <v>455</v>
      </c>
    </row>
    <row r="21" spans="1:2" ht="12" customHeight="1" x14ac:dyDescent="0.3">
      <c r="A21" s="179"/>
      <c r="B21" s="312"/>
    </row>
    <row r="22" spans="1:2" ht="318" customHeight="1" x14ac:dyDescent="0.25">
      <c r="A22" s="179"/>
      <c r="B22" s="311" t="s">
        <v>458</v>
      </c>
    </row>
    <row r="23" spans="1:2" ht="191.25" customHeight="1" x14ac:dyDescent="0.3">
      <c r="A23" s="179"/>
      <c r="B23" s="185" t="s">
        <v>456</v>
      </c>
    </row>
    <row r="24" spans="1:2" ht="12.75" customHeight="1" x14ac:dyDescent="0.3">
      <c r="A24" s="179"/>
      <c r="B24" s="185"/>
    </row>
    <row r="25" spans="1:2" ht="207.75" customHeight="1" x14ac:dyDescent="0.3">
      <c r="A25" s="179"/>
      <c r="B25" s="185" t="s">
        <v>459</v>
      </c>
    </row>
    <row r="26" spans="1:2" ht="18.75" x14ac:dyDescent="0.3">
      <c r="A26" s="179"/>
      <c r="B26" s="186"/>
    </row>
    <row r="27" spans="1:2" ht="328.5" customHeight="1" x14ac:dyDescent="0.3">
      <c r="A27" s="179"/>
      <c r="B27" s="187" t="s">
        <v>297</v>
      </c>
    </row>
    <row r="28" spans="1:2" ht="18.75" x14ac:dyDescent="0.3">
      <c r="A28" s="179"/>
      <c r="B28" s="187"/>
    </row>
    <row r="29" spans="1:2" ht="56.25" x14ac:dyDescent="0.3">
      <c r="A29" s="179"/>
      <c r="B29" s="188" t="s">
        <v>460</v>
      </c>
    </row>
    <row r="30" spans="1:2" ht="12.75" customHeight="1" x14ac:dyDescent="0.3">
      <c r="A30" s="179"/>
      <c r="B30" s="186"/>
    </row>
    <row r="31" spans="1:2" ht="244.5" customHeight="1" x14ac:dyDescent="0.3">
      <c r="A31" s="179"/>
      <c r="B31" s="185" t="s">
        <v>461</v>
      </c>
    </row>
    <row r="32" spans="1:2" ht="14.25" customHeight="1" x14ac:dyDescent="0.3">
      <c r="A32" s="179"/>
      <c r="B32" s="186"/>
    </row>
    <row r="33" spans="1:2" ht="56.25" x14ac:dyDescent="0.3">
      <c r="A33" s="179"/>
      <c r="B33" s="185" t="s">
        <v>462</v>
      </c>
    </row>
    <row r="34" spans="1:2" x14ac:dyDescent="0.25">
      <c r="A34" s="179"/>
    </row>
    <row r="35" spans="1:2" ht="26.25" x14ac:dyDescent="0.25">
      <c r="A35" s="179"/>
      <c r="B35" s="178" t="s">
        <v>258</v>
      </c>
    </row>
    <row r="36" spans="1:2" ht="18.75" x14ac:dyDescent="0.3">
      <c r="A36" s="179"/>
      <c r="B36" s="318" t="s">
        <v>466</v>
      </c>
    </row>
    <row r="37" spans="1:2" ht="18.75" x14ac:dyDescent="0.3">
      <c r="A37" s="179"/>
      <c r="B37" s="186" t="s">
        <v>464</v>
      </c>
    </row>
    <row r="38" spans="1:2" ht="18.75" x14ac:dyDescent="0.3">
      <c r="A38" s="179"/>
      <c r="B38" s="186" t="s">
        <v>465</v>
      </c>
    </row>
    <row r="39" spans="1:2" ht="18.75" x14ac:dyDescent="0.3">
      <c r="A39" s="179"/>
      <c r="B39" s="186" t="s">
        <v>463</v>
      </c>
    </row>
    <row r="40" spans="1:2" x14ac:dyDescent="0.25">
      <c r="A40" s="179"/>
    </row>
    <row r="41" spans="1:2" ht="18.75" x14ac:dyDescent="0.3">
      <c r="A41" s="179"/>
      <c r="B41" s="318" t="s">
        <v>295</v>
      </c>
    </row>
    <row r="42" spans="1:2" ht="18.75" x14ac:dyDescent="0.3">
      <c r="A42" s="179"/>
      <c r="B42" s="186" t="s">
        <v>103</v>
      </c>
    </row>
    <row r="43" spans="1:2" ht="18.75" x14ac:dyDescent="0.3">
      <c r="A43" s="179"/>
      <c r="B43" s="186" t="s">
        <v>104</v>
      </c>
    </row>
    <row r="44" spans="1:2" ht="18.75" x14ac:dyDescent="0.3">
      <c r="A44" s="179"/>
      <c r="B44" s="186" t="s">
        <v>105</v>
      </c>
    </row>
    <row r="45" spans="1:2" ht="18.75" x14ac:dyDescent="0.3">
      <c r="A45" s="179"/>
      <c r="B45" s="186" t="s">
        <v>106</v>
      </c>
    </row>
    <row r="46" spans="1:2" ht="18.75" x14ac:dyDescent="0.3">
      <c r="A46" s="179"/>
      <c r="B46" s="186" t="s">
        <v>107</v>
      </c>
    </row>
    <row r="47" spans="1:2" ht="18.75" x14ac:dyDescent="0.3">
      <c r="A47" s="179"/>
      <c r="B47" s="186" t="s">
        <v>108</v>
      </c>
    </row>
    <row r="48" spans="1:2" ht="18.75" x14ac:dyDescent="0.3">
      <c r="A48" s="179"/>
      <c r="B48" s="186" t="s">
        <v>109</v>
      </c>
    </row>
    <row r="49" spans="1:2" ht="18.75" x14ac:dyDescent="0.3">
      <c r="A49" s="179"/>
      <c r="B49" s="186" t="s">
        <v>110</v>
      </c>
    </row>
    <row r="50" spans="1:2" ht="18.75" x14ac:dyDescent="0.3">
      <c r="A50" s="179"/>
      <c r="B50" s="186" t="s">
        <v>111</v>
      </c>
    </row>
    <row r="51" spans="1:2" ht="18.75" x14ac:dyDescent="0.3">
      <c r="A51" s="179"/>
      <c r="B51" s="186" t="s">
        <v>112</v>
      </c>
    </row>
    <row r="52" spans="1:2" ht="18.75" x14ac:dyDescent="0.3">
      <c r="A52" s="179"/>
      <c r="B52" s="186" t="s">
        <v>113</v>
      </c>
    </row>
    <row r="53" spans="1:2" ht="18.75" x14ac:dyDescent="0.3">
      <c r="A53" s="179"/>
      <c r="B53" s="185" t="s">
        <v>299</v>
      </c>
    </row>
    <row r="54" spans="1:2" x14ac:dyDescent="0.25">
      <c r="A54" s="179"/>
    </row>
    <row r="55" spans="1:2" ht="18.75" x14ac:dyDescent="0.3">
      <c r="A55" s="179"/>
      <c r="B55" s="319" t="s">
        <v>114</v>
      </c>
    </row>
    <row r="56" spans="1:2" ht="18.75" x14ac:dyDescent="0.25">
      <c r="A56" s="179"/>
      <c r="B56" s="227" t="s">
        <v>121</v>
      </c>
    </row>
    <row r="57" spans="1:2" ht="18.75" x14ac:dyDescent="0.3">
      <c r="A57" s="179"/>
      <c r="B57" s="189" t="s">
        <v>122</v>
      </c>
    </row>
    <row r="58" spans="1:2" ht="18.75" x14ac:dyDescent="0.25">
      <c r="A58" s="179"/>
      <c r="B58" s="227" t="s">
        <v>260</v>
      </c>
    </row>
    <row r="59" spans="1:2" ht="18.75" x14ac:dyDescent="0.25">
      <c r="A59" s="179"/>
      <c r="B59" s="227" t="s">
        <v>261</v>
      </c>
    </row>
    <row r="60" spans="1:2" ht="18.75" x14ac:dyDescent="0.25">
      <c r="A60" s="179"/>
      <c r="B60" s="227" t="s">
        <v>262</v>
      </c>
    </row>
    <row r="61" spans="1:2" ht="18.75" x14ac:dyDescent="0.25">
      <c r="A61" s="179"/>
      <c r="B61" s="227" t="s">
        <v>263</v>
      </c>
    </row>
    <row r="62" spans="1:2" ht="18.75" x14ac:dyDescent="0.25">
      <c r="A62" s="179"/>
      <c r="B62" s="227" t="s">
        <v>115</v>
      </c>
    </row>
    <row r="63" spans="1:2" ht="18.75" x14ac:dyDescent="0.25">
      <c r="A63" s="179"/>
      <c r="B63" s="227" t="s">
        <v>116</v>
      </c>
    </row>
    <row r="64" spans="1:2" ht="18.75" x14ac:dyDescent="0.25">
      <c r="A64" s="197"/>
      <c r="B64" s="227" t="s">
        <v>117</v>
      </c>
    </row>
    <row r="65" spans="1:2" ht="18.75" x14ac:dyDescent="0.25">
      <c r="A65" s="225"/>
      <c r="B65" s="227" t="s">
        <v>264</v>
      </c>
    </row>
    <row r="66" spans="1:2" ht="18.75" x14ac:dyDescent="0.25">
      <c r="A66" s="225"/>
      <c r="B66" s="227" t="s">
        <v>265</v>
      </c>
    </row>
    <row r="67" spans="1:2" ht="18.75" x14ac:dyDescent="0.25">
      <c r="A67" s="225"/>
      <c r="B67" s="227" t="s">
        <v>266</v>
      </c>
    </row>
    <row r="68" spans="1:2" ht="18.75" x14ac:dyDescent="0.25">
      <c r="A68" s="225"/>
      <c r="B68" s="227" t="s">
        <v>72</v>
      </c>
    </row>
    <row r="69" spans="1:2" ht="18.75" x14ac:dyDescent="0.25">
      <c r="A69" s="225"/>
      <c r="B69" s="227" t="s">
        <v>118</v>
      </c>
    </row>
    <row r="70" spans="1:2" ht="15.75" x14ac:dyDescent="0.25">
      <c r="A70" s="225"/>
    </row>
    <row r="71" spans="1:2" ht="15.75" x14ac:dyDescent="0.25">
      <c r="A71" s="225"/>
    </row>
    <row r="72" spans="1:2" ht="15.75" x14ac:dyDescent="0.25">
      <c r="A72" s="225"/>
    </row>
    <row r="73" spans="1:2" ht="15.75" x14ac:dyDescent="0.25">
      <c r="A73" s="225"/>
    </row>
    <row r="74" spans="1:2" ht="15.75" x14ac:dyDescent="0.25">
      <c r="A74" s="225"/>
    </row>
    <row r="75" spans="1:2" ht="15.75" x14ac:dyDescent="0.25">
      <c r="A75" s="225"/>
    </row>
    <row r="76" spans="1:2" ht="15.75" x14ac:dyDescent="0.25">
      <c r="A76" s="226"/>
    </row>
    <row r="77" spans="1:2" ht="15.75" x14ac:dyDescent="0.25">
      <c r="A77" s="226"/>
    </row>
    <row r="78" spans="1:2" ht="15.75" x14ac:dyDescent="0.25">
      <c r="A78" s="226"/>
    </row>
  </sheetData>
  <sheetProtection algorithmName="SHA-512" hashValue="MIop5nlxn2DtemfKhCQrsf3jTq8dePNywYsJns0q5BwBaGQLLGEa5cVpkI4WBz7T842VJb1/YIf+iClzCXFCqA==" saltValue="GcWVZwX6i2ZdPUYds4xhUw==" spinCount="100000" sheet="1" objects="1" scenarios="1"/>
  <hyperlinks>
    <hyperlink ref="B57" r:id="rId1" xr:uid="{00000000-0004-0000-0000-000000000000}"/>
  </hyperlinks>
  <pageMargins left="0.70866141732283472" right="0.70866141732283472" top="0.74803149606299213" bottom="0.74803149606299213" header="0.31496062992125984" footer="0.31496062992125984"/>
  <pageSetup paperSize="9" scale="40"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euil2">
    <tabColor theme="2" tint="-0.249977111117893"/>
    <pageSetUpPr fitToPage="1"/>
  </sheetPr>
  <dimension ref="B6:H28"/>
  <sheetViews>
    <sheetView workbookViewId="0">
      <selection activeCell="C10" sqref="C10"/>
    </sheetView>
  </sheetViews>
  <sheetFormatPr baseColWidth="10" defaultColWidth="11.42578125" defaultRowHeight="15" x14ac:dyDescent="0.25"/>
  <cols>
    <col min="1" max="1" width="1.5703125" style="161" customWidth="1"/>
    <col min="2" max="2" width="55.85546875" style="161" customWidth="1"/>
    <col min="3" max="3" width="65.42578125" style="160" customWidth="1"/>
    <col min="4" max="4" width="20.42578125" style="161" customWidth="1"/>
    <col min="5" max="16384" width="11.42578125" style="161"/>
  </cols>
  <sheetData>
    <row r="6" spans="2:6" ht="31.5" customHeight="1" x14ac:dyDescent="0.25">
      <c r="B6" s="341" t="s">
        <v>71</v>
      </c>
      <c r="C6" s="341"/>
      <c r="D6" s="341"/>
      <c r="E6" s="341"/>
      <c r="F6" s="341"/>
    </row>
    <row r="8" spans="2:6" ht="18" x14ac:dyDescent="0.25">
      <c r="B8" s="162" t="s">
        <v>10</v>
      </c>
      <c r="C8" s="164"/>
      <c r="D8" s="163"/>
      <c r="E8" s="163"/>
    </row>
    <row r="9" spans="2:6" x14ac:dyDescent="0.25">
      <c r="B9" s="229"/>
      <c r="C9" s="230"/>
    </row>
    <row r="10" spans="2:6" ht="18.75" x14ac:dyDescent="0.3">
      <c r="B10" s="231" t="s">
        <v>12</v>
      </c>
      <c r="C10" s="232"/>
      <c r="D10" s="166"/>
      <c r="E10" s="166"/>
    </row>
    <row r="11" spans="2:6" s="162" customFormat="1" ht="25.5" customHeight="1" x14ac:dyDescent="0.3">
      <c r="B11" s="233"/>
      <c r="C11" s="234"/>
      <c r="D11" s="169"/>
      <c r="E11" s="169"/>
    </row>
    <row r="12" spans="2:6" ht="18.75" x14ac:dyDescent="0.3">
      <c r="B12" s="231" t="s">
        <v>154</v>
      </c>
      <c r="C12" s="235"/>
      <c r="D12" s="170"/>
      <c r="E12" s="170"/>
    </row>
    <row r="13" spans="2:6" s="163" customFormat="1" ht="19.5" customHeight="1" x14ac:dyDescent="0.3">
      <c r="B13" s="233"/>
      <c r="C13" s="234"/>
      <c r="D13" s="169"/>
      <c r="E13" s="169"/>
    </row>
    <row r="14" spans="2:6" ht="18.75" x14ac:dyDescent="0.3">
      <c r="B14" s="231" t="s">
        <v>155</v>
      </c>
      <c r="C14" s="236"/>
      <c r="D14" s="169"/>
      <c r="E14" s="169"/>
    </row>
    <row r="15" spans="2:6" s="163" customFormat="1" ht="18" customHeight="1" x14ac:dyDescent="0.25">
      <c r="B15" s="229"/>
      <c r="C15" s="229"/>
      <c r="D15" s="171"/>
      <c r="E15" s="171"/>
      <c r="F15" s="167"/>
    </row>
    <row r="16" spans="2:6" s="163" customFormat="1" ht="18" customHeight="1" x14ac:dyDescent="0.3">
      <c r="B16" s="231" t="s">
        <v>11</v>
      </c>
      <c r="C16" s="237"/>
      <c r="D16" s="173"/>
      <c r="E16" s="171"/>
      <c r="F16" s="167"/>
    </row>
    <row r="17" spans="2:8" s="163" customFormat="1" ht="18" customHeight="1" x14ac:dyDescent="0.3">
      <c r="B17" s="231"/>
      <c r="C17" s="238"/>
      <c r="D17" s="171"/>
      <c r="E17" s="171"/>
      <c r="F17" s="167"/>
    </row>
    <row r="18" spans="2:8" s="163" customFormat="1" ht="18" customHeight="1" x14ac:dyDescent="0.25">
      <c r="B18" s="165"/>
      <c r="C18" s="174"/>
      <c r="D18" s="171"/>
      <c r="E18" s="171"/>
      <c r="F18" s="167"/>
    </row>
    <row r="19" spans="2:8" s="163" customFormat="1" ht="18" customHeight="1" x14ac:dyDescent="0.25">
      <c r="B19" s="168"/>
      <c r="C19" s="175"/>
      <c r="D19" s="169"/>
      <c r="E19" s="169"/>
      <c r="F19" s="167"/>
    </row>
    <row r="20" spans="2:8" ht="18" customHeight="1" x14ac:dyDescent="0.25">
      <c r="F20" s="172"/>
      <c r="H20" s="177"/>
    </row>
    <row r="21" spans="2:8" ht="18" customHeight="1" x14ac:dyDescent="0.25">
      <c r="F21" s="172"/>
      <c r="H21" s="177"/>
    </row>
    <row r="22" spans="2:8" s="163" customFormat="1" ht="18" customHeight="1" x14ac:dyDescent="0.25">
      <c r="F22" s="167"/>
    </row>
    <row r="23" spans="2:8" s="163" customFormat="1" ht="18" customHeight="1" x14ac:dyDescent="0.25"/>
    <row r="24" spans="2:8" s="163" customFormat="1" ht="18" customHeight="1" x14ac:dyDescent="0.25"/>
    <row r="25" spans="2:8" s="163" customFormat="1" ht="18" customHeight="1" x14ac:dyDescent="0.25">
      <c r="B25" s="165"/>
      <c r="C25" s="174"/>
      <c r="D25" s="171"/>
      <c r="E25" s="171"/>
    </row>
    <row r="26" spans="2:8" ht="18" customHeight="1" x14ac:dyDescent="0.25">
      <c r="B26" s="168"/>
      <c r="C26" s="176"/>
      <c r="D26" s="173"/>
      <c r="E26" s="173"/>
    </row>
    <row r="27" spans="2:8" ht="18" customHeight="1" x14ac:dyDescent="0.25">
      <c r="B27" s="165"/>
      <c r="C27" s="174"/>
      <c r="D27" s="171"/>
      <c r="E27" s="171"/>
    </row>
    <row r="28" spans="2:8" x14ac:dyDescent="0.25">
      <c r="C28" s="176"/>
      <c r="D28" s="172"/>
      <c r="E28" s="172"/>
    </row>
  </sheetData>
  <protectedRanges>
    <protectedRange sqref="C12 C10 C18" name="Plage1_1"/>
  </protectedRanges>
  <mergeCells count="1">
    <mergeCell ref="B6:F6"/>
  </mergeCells>
  <pageMargins left="0.7" right="0.7" top="0.75" bottom="0.75" header="0.3" footer="0.3"/>
  <pageSetup paperSize="9" scale="69"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euil3">
    <tabColor rgb="FF2C4390"/>
  </sheetPr>
  <dimension ref="A1:AT157"/>
  <sheetViews>
    <sheetView zoomScale="70" zoomScaleNormal="70" zoomScaleSheetLayoutView="74" workbookViewId="0">
      <selection activeCell="G6" sqref="G6"/>
    </sheetView>
  </sheetViews>
  <sheetFormatPr baseColWidth="10" defaultColWidth="10.85546875" defaultRowHeight="15.75" x14ac:dyDescent="0.25"/>
  <cols>
    <col min="1" max="1" width="4" style="15" customWidth="1"/>
    <col min="2" max="2" width="9.5703125" style="15" customWidth="1"/>
    <col min="3" max="3" width="65.140625" style="13" customWidth="1"/>
    <col min="4" max="4" width="19.42578125" style="15" customWidth="1"/>
    <col min="5" max="5" width="18.42578125" style="53" customWidth="1"/>
    <col min="6" max="6" width="56.85546875" style="14" customWidth="1"/>
    <col min="7" max="7" width="53.5703125" style="15" bestFit="1" customWidth="1"/>
    <col min="8" max="8" width="2.28515625" style="197" hidden="1" customWidth="1"/>
    <col min="9" max="9" width="5.85546875" style="197" hidden="1" customWidth="1"/>
    <col min="10" max="10" width="10.85546875" style="197" customWidth="1"/>
    <col min="11" max="46" width="10.85546875" style="197"/>
    <col min="47" max="16384" width="10.85546875" style="18"/>
  </cols>
  <sheetData>
    <row r="1" spans="1:46" s="195" customFormat="1" ht="36" customHeight="1" x14ac:dyDescent="0.25">
      <c r="A1" s="32"/>
      <c r="B1" s="32"/>
      <c r="C1" s="190"/>
      <c r="D1" s="33"/>
      <c r="E1" s="191"/>
      <c r="F1" s="192"/>
      <c r="G1" s="193"/>
      <c r="H1" s="194"/>
      <c r="I1" s="194"/>
    </row>
    <row r="2" spans="1:46" s="195" customFormat="1" x14ac:dyDescent="0.25">
      <c r="A2" s="32"/>
      <c r="B2" s="32"/>
      <c r="C2" s="190"/>
      <c r="D2" s="33"/>
      <c r="E2" s="191"/>
      <c r="F2" s="192"/>
      <c r="G2" s="193"/>
      <c r="H2" s="194"/>
      <c r="I2" s="194"/>
    </row>
    <row r="3" spans="1:46" s="14" customFormat="1" ht="45" customHeight="1" x14ac:dyDescent="0.25">
      <c r="A3" s="345" t="s">
        <v>13</v>
      </c>
      <c r="B3" s="345"/>
      <c r="C3" s="345"/>
      <c r="D3" s="345"/>
      <c r="E3" s="345"/>
      <c r="F3" s="345"/>
      <c r="G3" s="345"/>
      <c r="H3" s="196"/>
      <c r="I3" s="194"/>
      <c r="J3" s="195"/>
      <c r="K3" s="195"/>
      <c r="L3" s="195"/>
      <c r="M3" s="195"/>
      <c r="N3" s="195"/>
      <c r="O3" s="195"/>
      <c r="P3" s="195"/>
      <c r="Q3" s="195"/>
      <c r="R3" s="195"/>
      <c r="S3" s="195"/>
      <c r="T3" s="195"/>
      <c r="U3" s="195"/>
      <c r="V3" s="195"/>
      <c r="W3" s="195"/>
      <c r="X3" s="195"/>
      <c r="Y3" s="195"/>
      <c r="Z3" s="195"/>
      <c r="AA3" s="195"/>
      <c r="AB3" s="195"/>
      <c r="AC3" s="195"/>
      <c r="AD3" s="195"/>
      <c r="AE3" s="195"/>
      <c r="AF3" s="195"/>
      <c r="AG3" s="195"/>
      <c r="AH3" s="195"/>
      <c r="AI3" s="195"/>
      <c r="AJ3" s="195"/>
      <c r="AK3" s="195"/>
      <c r="AL3" s="195"/>
      <c r="AM3" s="195"/>
      <c r="AN3" s="195"/>
      <c r="AO3" s="195"/>
      <c r="AP3" s="195"/>
      <c r="AQ3" s="195"/>
      <c r="AR3" s="195"/>
      <c r="AS3" s="195"/>
      <c r="AT3" s="195"/>
    </row>
    <row r="4" spans="1:46" s="15" customFormat="1" ht="114" customHeight="1" x14ac:dyDescent="0.25">
      <c r="A4" s="34" t="s">
        <v>19</v>
      </c>
      <c r="B4" s="34" t="s">
        <v>66</v>
      </c>
      <c r="C4" s="54" t="s">
        <v>14</v>
      </c>
      <c r="D4" s="34" t="s">
        <v>16</v>
      </c>
      <c r="E4" s="22" t="s">
        <v>17</v>
      </c>
      <c r="F4" s="54" t="s">
        <v>15</v>
      </c>
      <c r="G4" s="54" t="s">
        <v>1</v>
      </c>
      <c r="H4" s="33"/>
      <c r="I4" s="193"/>
      <c r="J4" s="33"/>
      <c r="K4" s="33"/>
      <c r="L4" s="33"/>
      <c r="M4" s="33"/>
      <c r="N4" s="33"/>
      <c r="O4" s="33"/>
      <c r="P4" s="33"/>
      <c r="Q4" s="33"/>
      <c r="R4" s="33"/>
      <c r="S4" s="33"/>
      <c r="T4" s="33"/>
      <c r="U4" s="33"/>
      <c r="V4" s="33"/>
      <c r="W4" s="33"/>
      <c r="X4" s="33"/>
      <c r="Y4" s="33"/>
      <c r="Z4" s="33"/>
      <c r="AA4" s="33"/>
      <c r="AB4" s="33"/>
      <c r="AC4" s="33"/>
      <c r="AD4" s="33"/>
      <c r="AE4" s="33"/>
      <c r="AF4" s="33"/>
      <c r="AG4" s="33"/>
      <c r="AH4" s="33"/>
      <c r="AI4" s="33"/>
      <c r="AJ4" s="33"/>
      <c r="AK4" s="33"/>
      <c r="AL4" s="33"/>
      <c r="AM4" s="33"/>
      <c r="AN4" s="33"/>
      <c r="AO4" s="33"/>
      <c r="AP4" s="33"/>
      <c r="AQ4" s="33"/>
      <c r="AR4" s="33"/>
      <c r="AS4" s="33"/>
      <c r="AT4" s="33"/>
    </row>
    <row r="5" spans="1:46" ht="26.25" x14ac:dyDescent="0.25">
      <c r="A5" s="342" t="s">
        <v>467</v>
      </c>
      <c r="B5" s="343"/>
      <c r="C5" s="343"/>
      <c r="D5" s="343"/>
      <c r="E5" s="343"/>
      <c r="F5" s="343"/>
      <c r="G5" s="344"/>
      <c r="I5" s="33">
        <f>COUNTA(C6:C22)-COUNTIF(D6:D22,"NA")-COUNTIF(D6:D22,"")</f>
        <v>0</v>
      </c>
    </row>
    <row r="6" spans="1:46" ht="109.35" customHeight="1" x14ac:dyDescent="0.25">
      <c r="A6" s="76">
        <v>1</v>
      </c>
      <c r="B6" s="76"/>
      <c r="C6" s="86" t="s">
        <v>303</v>
      </c>
      <c r="D6" s="261"/>
      <c r="E6" s="78" t="s">
        <v>179</v>
      </c>
      <c r="F6" s="87" t="s">
        <v>233</v>
      </c>
      <c r="G6" s="260"/>
      <c r="H6" s="198">
        <f>IF(D6="Oui",1,IF(D6="Non",0,IF(D6="en grande partie",0.75,IF(D6="Partiellement",0.25,0))))</f>
        <v>0</v>
      </c>
    </row>
    <row r="7" spans="1:46" ht="63" x14ac:dyDescent="0.25">
      <c r="A7" s="76">
        <v>2</v>
      </c>
      <c r="B7" s="76"/>
      <c r="C7" s="88" t="s">
        <v>304</v>
      </c>
      <c r="D7" s="261"/>
      <c r="E7" s="78" t="s">
        <v>184</v>
      </c>
      <c r="F7" s="87" t="s">
        <v>234</v>
      </c>
      <c r="G7" s="260"/>
      <c r="H7" s="198">
        <f t="shared" ref="H7:H40" si="0">IF(D7="Oui",1,IF(D7="Non",0,IF(D7="en grande partie",0.75,IF(D7="Partiellement",0.25,0))))</f>
        <v>0</v>
      </c>
    </row>
    <row r="8" spans="1:46" ht="126.95" customHeight="1" x14ac:dyDescent="0.25">
      <c r="A8" s="76">
        <v>3</v>
      </c>
      <c r="B8" s="76"/>
      <c r="C8" s="86" t="s">
        <v>305</v>
      </c>
      <c r="D8" s="260"/>
      <c r="E8" s="78" t="s">
        <v>179</v>
      </c>
      <c r="F8" s="87" t="s">
        <v>235</v>
      </c>
      <c r="G8" s="260"/>
      <c r="H8" s="198">
        <f t="shared" si="0"/>
        <v>0</v>
      </c>
    </row>
    <row r="9" spans="1:46" ht="31.5" x14ac:dyDescent="0.25">
      <c r="A9" s="76">
        <v>4</v>
      </c>
      <c r="B9" s="89"/>
      <c r="C9" s="86" t="s">
        <v>306</v>
      </c>
      <c r="D9" s="261"/>
      <c r="E9" s="78" t="s">
        <v>179</v>
      </c>
      <c r="F9" s="87" t="s">
        <v>76</v>
      </c>
      <c r="G9" s="260"/>
      <c r="H9" s="198">
        <f t="shared" si="0"/>
        <v>0</v>
      </c>
    </row>
    <row r="10" spans="1:46" ht="31.5" x14ac:dyDescent="0.25">
      <c r="A10" s="76">
        <v>5</v>
      </c>
      <c r="B10" s="76"/>
      <c r="C10" s="77" t="s">
        <v>307</v>
      </c>
      <c r="D10" s="260"/>
      <c r="E10" s="78" t="s">
        <v>179</v>
      </c>
      <c r="F10" s="90" t="s">
        <v>9</v>
      </c>
      <c r="G10" s="260"/>
      <c r="H10" s="198">
        <f t="shared" si="0"/>
        <v>0</v>
      </c>
    </row>
    <row r="11" spans="1:46" ht="255.6" customHeight="1" x14ac:dyDescent="0.25">
      <c r="A11" s="76">
        <v>6</v>
      </c>
      <c r="B11" s="76"/>
      <c r="C11" s="77" t="s">
        <v>308</v>
      </c>
      <c r="D11" s="260"/>
      <c r="E11" s="78" t="s">
        <v>176</v>
      </c>
      <c r="F11" s="87" t="s">
        <v>49</v>
      </c>
      <c r="G11" s="260"/>
      <c r="H11" s="198">
        <f t="shared" si="0"/>
        <v>0</v>
      </c>
    </row>
    <row r="12" spans="1:46" ht="213" customHeight="1" x14ac:dyDescent="0.25">
      <c r="A12" s="76">
        <v>7</v>
      </c>
      <c r="B12" s="76"/>
      <c r="C12" s="77" t="s">
        <v>309</v>
      </c>
      <c r="D12" s="260"/>
      <c r="E12" s="78" t="s">
        <v>177</v>
      </c>
      <c r="F12" s="87" t="s">
        <v>468</v>
      </c>
      <c r="G12" s="260"/>
      <c r="H12" s="198">
        <f t="shared" si="0"/>
        <v>0</v>
      </c>
    </row>
    <row r="13" spans="1:46" ht="162.94999999999999" customHeight="1" x14ac:dyDescent="0.25">
      <c r="A13" s="76">
        <v>8</v>
      </c>
      <c r="B13" s="76"/>
      <c r="C13" s="91" t="s">
        <v>310</v>
      </c>
      <c r="D13" s="260"/>
      <c r="E13" s="78" t="s">
        <v>179</v>
      </c>
      <c r="F13" s="87" t="s">
        <v>236</v>
      </c>
      <c r="G13" s="260"/>
      <c r="H13" s="198">
        <f t="shared" si="0"/>
        <v>0</v>
      </c>
    </row>
    <row r="14" spans="1:46" ht="143.44999999999999" customHeight="1" x14ac:dyDescent="0.25">
      <c r="A14" s="76">
        <v>9</v>
      </c>
      <c r="B14" s="83" t="s">
        <v>471</v>
      </c>
      <c r="C14" s="79" t="s">
        <v>312</v>
      </c>
      <c r="D14" s="259"/>
      <c r="E14" s="78" t="s">
        <v>177</v>
      </c>
      <c r="F14" s="92" t="s">
        <v>237</v>
      </c>
      <c r="G14" s="260"/>
      <c r="H14" s="198">
        <f t="shared" si="0"/>
        <v>0</v>
      </c>
    </row>
    <row r="15" spans="1:46" ht="72.599999999999994" customHeight="1" x14ac:dyDescent="0.25">
      <c r="A15" s="76">
        <v>10</v>
      </c>
      <c r="B15" s="145" t="s">
        <v>472</v>
      </c>
      <c r="C15" s="79" t="s">
        <v>311</v>
      </c>
      <c r="D15" s="261"/>
      <c r="E15" s="93" t="s">
        <v>177</v>
      </c>
      <c r="F15" s="94" t="s">
        <v>239</v>
      </c>
      <c r="G15" s="260"/>
      <c r="H15" s="198">
        <f t="shared" si="0"/>
        <v>0</v>
      </c>
    </row>
    <row r="16" spans="1:46" ht="57" customHeight="1" x14ac:dyDescent="0.25">
      <c r="A16" s="76">
        <v>11</v>
      </c>
      <c r="B16" s="147" t="s">
        <v>473</v>
      </c>
      <c r="C16" s="95" t="s">
        <v>313</v>
      </c>
      <c r="D16" s="261"/>
      <c r="E16" s="93" t="s">
        <v>177</v>
      </c>
      <c r="F16" s="96" t="s">
        <v>238</v>
      </c>
      <c r="G16" s="260"/>
      <c r="H16" s="198">
        <f t="shared" si="0"/>
        <v>0</v>
      </c>
    </row>
    <row r="17" spans="1:46" s="49" customFormat="1" ht="93" customHeight="1" x14ac:dyDescent="0.25">
      <c r="A17" s="76">
        <v>12</v>
      </c>
      <c r="B17" s="97" t="s">
        <v>474</v>
      </c>
      <c r="C17" s="79" t="s">
        <v>314</v>
      </c>
      <c r="D17" s="262"/>
      <c r="E17" s="93" t="s">
        <v>177</v>
      </c>
      <c r="F17" s="94" t="s">
        <v>240</v>
      </c>
      <c r="G17" s="260"/>
      <c r="H17" s="198">
        <f t="shared" si="0"/>
        <v>0</v>
      </c>
      <c r="I17" s="197"/>
      <c r="J17" s="197"/>
      <c r="K17" s="197"/>
      <c r="L17" s="197"/>
      <c r="M17" s="197"/>
      <c r="N17" s="197"/>
      <c r="O17" s="197"/>
      <c r="P17" s="197"/>
      <c r="Q17" s="197"/>
      <c r="R17" s="197"/>
      <c r="S17" s="197"/>
      <c r="T17" s="197"/>
      <c r="U17" s="197"/>
      <c r="V17" s="197"/>
      <c r="W17" s="197"/>
      <c r="X17" s="197"/>
      <c r="Y17" s="197"/>
      <c r="Z17" s="197"/>
      <c r="AA17" s="197"/>
      <c r="AB17" s="197"/>
      <c r="AC17" s="197"/>
      <c r="AD17" s="197"/>
      <c r="AE17" s="197"/>
      <c r="AF17" s="197"/>
      <c r="AG17" s="197"/>
      <c r="AH17" s="197"/>
      <c r="AI17" s="197"/>
      <c r="AJ17" s="197"/>
      <c r="AK17" s="197"/>
      <c r="AL17" s="197"/>
      <c r="AM17" s="197"/>
      <c r="AN17" s="197"/>
      <c r="AO17" s="197"/>
      <c r="AP17" s="197"/>
      <c r="AQ17" s="197"/>
      <c r="AR17" s="197"/>
      <c r="AS17" s="197"/>
      <c r="AT17" s="197"/>
    </row>
    <row r="18" spans="1:46" ht="70.5" customHeight="1" x14ac:dyDescent="0.25">
      <c r="A18" s="76">
        <v>13</v>
      </c>
      <c r="B18" s="76"/>
      <c r="C18" s="86" t="s">
        <v>315</v>
      </c>
      <c r="D18" s="261"/>
      <c r="E18" s="78" t="s">
        <v>177</v>
      </c>
      <c r="F18" s="87" t="s">
        <v>241</v>
      </c>
      <c r="G18" s="260"/>
      <c r="H18" s="198">
        <f t="shared" si="0"/>
        <v>0</v>
      </c>
    </row>
    <row r="19" spans="1:46" ht="96.95" customHeight="1" x14ac:dyDescent="0.25">
      <c r="A19" s="76">
        <v>14</v>
      </c>
      <c r="B19" s="76"/>
      <c r="C19" s="98" t="s">
        <v>316</v>
      </c>
      <c r="D19" s="260"/>
      <c r="E19" s="78" t="s">
        <v>179</v>
      </c>
      <c r="F19" s="99" t="s">
        <v>123</v>
      </c>
      <c r="G19" s="260"/>
      <c r="H19" s="198">
        <f t="shared" si="0"/>
        <v>0</v>
      </c>
    </row>
    <row r="20" spans="1:46" ht="63" x14ac:dyDescent="0.25">
      <c r="A20" s="76">
        <v>15</v>
      </c>
      <c r="B20" s="76"/>
      <c r="C20" s="100" t="s">
        <v>317</v>
      </c>
      <c r="D20" s="261"/>
      <c r="E20" s="78" t="s">
        <v>185</v>
      </c>
      <c r="F20" s="101" t="s">
        <v>242</v>
      </c>
      <c r="G20" s="260"/>
      <c r="H20" s="198">
        <f t="shared" si="0"/>
        <v>0</v>
      </c>
    </row>
    <row r="21" spans="1:46" ht="63" x14ac:dyDescent="0.25">
      <c r="A21" s="76">
        <v>16</v>
      </c>
      <c r="B21" s="76"/>
      <c r="C21" s="102" t="s">
        <v>318</v>
      </c>
      <c r="D21" s="261"/>
      <c r="E21" s="78" t="s">
        <v>185</v>
      </c>
      <c r="F21" s="103" t="s">
        <v>42</v>
      </c>
      <c r="G21" s="260"/>
      <c r="H21" s="198">
        <f t="shared" si="0"/>
        <v>0</v>
      </c>
    </row>
    <row r="22" spans="1:46" ht="182.1" customHeight="1" x14ac:dyDescent="0.25">
      <c r="A22" s="76">
        <v>17</v>
      </c>
      <c r="B22" s="76"/>
      <c r="C22" s="84" t="s">
        <v>319</v>
      </c>
      <c r="D22" s="260"/>
      <c r="E22" s="78" t="s">
        <v>186</v>
      </c>
      <c r="F22" s="92" t="s">
        <v>147</v>
      </c>
      <c r="G22" s="260"/>
      <c r="H22" s="198">
        <f t="shared" si="0"/>
        <v>0</v>
      </c>
    </row>
    <row r="23" spans="1:46" ht="26.25" x14ac:dyDescent="0.25">
      <c r="A23" s="342" t="s">
        <v>88</v>
      </c>
      <c r="B23" s="346"/>
      <c r="C23" s="346"/>
      <c r="D23" s="346"/>
      <c r="E23" s="346"/>
      <c r="F23" s="346"/>
      <c r="G23" s="347"/>
      <c r="I23" s="199">
        <f>COUNTA(C24:C29)-COUNTIF(D24:D29,"NA")--COUNTIF(D24:D29,"")</f>
        <v>12</v>
      </c>
    </row>
    <row r="24" spans="1:46" ht="47.25" x14ac:dyDescent="0.25">
      <c r="A24" s="76">
        <v>18</v>
      </c>
      <c r="B24" s="76"/>
      <c r="C24" s="77" t="s">
        <v>320</v>
      </c>
      <c r="D24" s="259"/>
      <c r="E24" s="78" t="s">
        <v>179</v>
      </c>
      <c r="F24" s="104" t="s">
        <v>446</v>
      </c>
      <c r="G24" s="260"/>
      <c r="H24" s="198">
        <f t="shared" si="0"/>
        <v>0</v>
      </c>
    </row>
    <row r="25" spans="1:46" ht="89.1" customHeight="1" x14ac:dyDescent="0.25">
      <c r="A25" s="76">
        <v>19</v>
      </c>
      <c r="B25" s="76"/>
      <c r="C25" s="77" t="s">
        <v>321</v>
      </c>
      <c r="D25" s="260"/>
      <c r="E25" s="78" t="s">
        <v>177</v>
      </c>
      <c r="F25" s="87" t="s">
        <v>89</v>
      </c>
      <c r="G25" s="260"/>
      <c r="H25" s="198">
        <f t="shared" si="0"/>
        <v>0</v>
      </c>
    </row>
    <row r="26" spans="1:46" ht="47.25" x14ac:dyDescent="0.25">
      <c r="A26" s="76">
        <v>20</v>
      </c>
      <c r="B26" s="76"/>
      <c r="C26" s="105" t="s">
        <v>322</v>
      </c>
      <c r="D26" s="260"/>
      <c r="E26" s="78" t="s">
        <v>179</v>
      </c>
      <c r="F26" s="104" t="s">
        <v>284</v>
      </c>
      <c r="G26" s="260"/>
      <c r="H26" s="198">
        <f t="shared" si="0"/>
        <v>0</v>
      </c>
    </row>
    <row r="27" spans="1:46" ht="120" customHeight="1" x14ac:dyDescent="0.25">
      <c r="A27" s="76">
        <v>21</v>
      </c>
      <c r="B27" s="76"/>
      <c r="C27" s="77" t="s">
        <v>323</v>
      </c>
      <c r="D27" s="260"/>
      <c r="E27" s="78" t="s">
        <v>179</v>
      </c>
      <c r="F27" s="104" t="s">
        <v>50</v>
      </c>
      <c r="G27" s="260"/>
      <c r="H27" s="198">
        <f t="shared" si="0"/>
        <v>0</v>
      </c>
    </row>
    <row r="28" spans="1:46" s="49" customFormat="1" ht="63" x14ac:dyDescent="0.25">
      <c r="A28" s="76">
        <v>22</v>
      </c>
      <c r="B28" s="76"/>
      <c r="C28" s="106" t="s">
        <v>324</v>
      </c>
      <c r="D28" s="260"/>
      <c r="E28" s="78" t="s">
        <v>178</v>
      </c>
      <c r="F28" s="87" t="s">
        <v>90</v>
      </c>
      <c r="G28" s="260"/>
      <c r="H28" s="198">
        <f t="shared" si="0"/>
        <v>0</v>
      </c>
      <c r="I28" s="197"/>
      <c r="J28" s="197"/>
      <c r="K28" s="197"/>
      <c r="L28" s="197"/>
      <c r="M28" s="197"/>
      <c r="N28" s="197"/>
      <c r="O28" s="197"/>
      <c r="P28" s="197"/>
      <c r="Q28" s="197"/>
      <c r="R28" s="197"/>
      <c r="S28" s="197"/>
      <c r="T28" s="197"/>
      <c r="U28" s="197"/>
      <c r="V28" s="197"/>
      <c r="W28" s="197"/>
      <c r="X28" s="197"/>
      <c r="Y28" s="197"/>
      <c r="Z28" s="197"/>
      <c r="AA28" s="197"/>
      <c r="AB28" s="197"/>
      <c r="AC28" s="197"/>
      <c r="AD28" s="197"/>
      <c r="AE28" s="197"/>
      <c r="AF28" s="197"/>
      <c r="AG28" s="197"/>
      <c r="AH28" s="197"/>
      <c r="AI28" s="197"/>
      <c r="AJ28" s="197"/>
      <c r="AK28" s="197"/>
      <c r="AL28" s="197"/>
      <c r="AM28" s="197"/>
      <c r="AN28" s="197"/>
      <c r="AO28" s="197"/>
      <c r="AP28" s="197"/>
      <c r="AQ28" s="197"/>
      <c r="AR28" s="197"/>
      <c r="AS28" s="197"/>
      <c r="AT28" s="197"/>
    </row>
    <row r="29" spans="1:46" ht="151.5" customHeight="1" x14ac:dyDescent="0.25">
      <c r="A29" s="76">
        <v>23</v>
      </c>
      <c r="B29" s="76"/>
      <c r="C29" s="81" t="s">
        <v>325</v>
      </c>
      <c r="D29" s="259"/>
      <c r="E29" s="78" t="s">
        <v>179</v>
      </c>
      <c r="F29" s="87" t="s">
        <v>243</v>
      </c>
      <c r="G29" s="260"/>
      <c r="H29" s="198">
        <f>IF(D29="Oui",1,IF(D29="Non",0,IF(D29="en grande partie",0.75,IF(D29="Partiellement",0.25,0))))</f>
        <v>0</v>
      </c>
    </row>
    <row r="30" spans="1:46" ht="26.25" x14ac:dyDescent="0.25">
      <c r="A30" s="342" t="s">
        <v>8</v>
      </c>
      <c r="B30" s="343"/>
      <c r="C30" s="343"/>
      <c r="D30" s="343"/>
      <c r="E30" s="343"/>
      <c r="F30" s="343"/>
      <c r="G30" s="344"/>
      <c r="I30" s="199">
        <f>COUNTA(C31:C33)-COUNTIF(D31:D33,"NA")</f>
        <v>3</v>
      </c>
    </row>
    <row r="31" spans="1:46" ht="89.1" customHeight="1" x14ac:dyDescent="0.25">
      <c r="A31" s="76">
        <v>24</v>
      </c>
      <c r="B31" s="76"/>
      <c r="C31" s="77" t="s">
        <v>326</v>
      </c>
      <c r="D31" s="259"/>
      <c r="E31" s="78" t="s">
        <v>179</v>
      </c>
      <c r="F31" s="104" t="s">
        <v>145</v>
      </c>
      <c r="G31" s="261"/>
      <c r="H31" s="198">
        <f t="shared" si="0"/>
        <v>0</v>
      </c>
    </row>
    <row r="32" spans="1:46" ht="45" x14ac:dyDescent="0.25">
      <c r="A32" s="76">
        <v>25</v>
      </c>
      <c r="B32" s="76"/>
      <c r="C32" s="77" t="s">
        <v>327</v>
      </c>
      <c r="D32" s="259"/>
      <c r="E32" s="78" t="s">
        <v>179</v>
      </c>
      <c r="F32" s="87" t="s">
        <v>244</v>
      </c>
      <c r="G32" s="260"/>
      <c r="H32" s="198">
        <f t="shared" si="0"/>
        <v>0</v>
      </c>
    </row>
    <row r="33" spans="1:9" ht="63" x14ac:dyDescent="0.25">
      <c r="A33" s="76">
        <v>26</v>
      </c>
      <c r="B33" s="76"/>
      <c r="C33" s="77" t="s">
        <v>328</v>
      </c>
      <c r="D33" s="259"/>
      <c r="E33" s="78" t="s">
        <v>179</v>
      </c>
      <c r="F33" s="104" t="s">
        <v>245</v>
      </c>
      <c r="G33" s="260"/>
      <c r="H33" s="198">
        <f t="shared" si="0"/>
        <v>0</v>
      </c>
    </row>
    <row r="34" spans="1:9" ht="26.25" x14ac:dyDescent="0.25">
      <c r="A34" s="342" t="s">
        <v>7</v>
      </c>
      <c r="B34" s="343"/>
      <c r="C34" s="343"/>
      <c r="D34" s="343"/>
      <c r="E34" s="343"/>
      <c r="F34" s="343"/>
      <c r="G34" s="344"/>
      <c r="I34" s="199">
        <f>COUNTA(C35:C40)-COUNTIF(D35:D40,"NA")-COUNTIF(D35:D40,"")</f>
        <v>0</v>
      </c>
    </row>
    <row r="35" spans="1:9" ht="95.45" customHeight="1" x14ac:dyDescent="0.25">
      <c r="A35" s="76">
        <v>27</v>
      </c>
      <c r="B35" s="76"/>
      <c r="C35" s="107" t="s">
        <v>329</v>
      </c>
      <c r="D35" s="260"/>
      <c r="E35" s="78" t="s">
        <v>179</v>
      </c>
      <c r="F35" s="87" t="s">
        <v>146</v>
      </c>
      <c r="G35" s="260"/>
      <c r="H35" s="198">
        <f t="shared" si="0"/>
        <v>0</v>
      </c>
    </row>
    <row r="36" spans="1:9" ht="31.5" x14ac:dyDescent="0.25">
      <c r="A36" s="76">
        <v>28</v>
      </c>
      <c r="B36" s="76"/>
      <c r="C36" s="77" t="s">
        <v>330</v>
      </c>
      <c r="D36" s="260"/>
      <c r="E36" s="78" t="s">
        <v>179</v>
      </c>
      <c r="F36" s="104" t="s">
        <v>51</v>
      </c>
      <c r="G36" s="260"/>
      <c r="H36" s="198">
        <f t="shared" si="0"/>
        <v>0</v>
      </c>
    </row>
    <row r="37" spans="1:9" ht="84.6" customHeight="1" x14ac:dyDescent="0.25">
      <c r="A37" s="76">
        <v>29</v>
      </c>
      <c r="B37" s="76"/>
      <c r="C37" s="84" t="s">
        <v>331</v>
      </c>
      <c r="D37" s="261"/>
      <c r="E37" s="78" t="s">
        <v>179</v>
      </c>
      <c r="F37" s="104" t="s">
        <v>87</v>
      </c>
      <c r="G37" s="260"/>
      <c r="H37" s="198">
        <f t="shared" si="0"/>
        <v>0</v>
      </c>
    </row>
    <row r="38" spans="1:9" ht="89.45" customHeight="1" x14ac:dyDescent="0.25">
      <c r="A38" s="76">
        <v>30</v>
      </c>
      <c r="B38" s="83" t="s">
        <v>471</v>
      </c>
      <c r="C38" s="107" t="s">
        <v>332</v>
      </c>
      <c r="D38" s="261"/>
      <c r="E38" s="78" t="s">
        <v>179</v>
      </c>
      <c r="F38" s="99" t="s">
        <v>218</v>
      </c>
      <c r="G38" s="260"/>
      <c r="H38" s="198">
        <f t="shared" si="0"/>
        <v>0</v>
      </c>
    </row>
    <row r="39" spans="1:9" ht="60" customHeight="1" x14ac:dyDescent="0.25">
      <c r="A39" s="76">
        <v>31</v>
      </c>
      <c r="B39" s="147" t="s">
        <v>475</v>
      </c>
      <c r="C39" s="95" t="s">
        <v>333</v>
      </c>
      <c r="D39" s="261"/>
      <c r="E39" s="78" t="s">
        <v>179</v>
      </c>
      <c r="F39" s="108" t="s">
        <v>91</v>
      </c>
      <c r="G39" s="260"/>
      <c r="H39" s="198">
        <f t="shared" si="0"/>
        <v>0</v>
      </c>
    </row>
    <row r="40" spans="1:9" ht="90" x14ac:dyDescent="0.25">
      <c r="A40" s="76">
        <v>32</v>
      </c>
      <c r="B40" s="97" t="s">
        <v>474</v>
      </c>
      <c r="C40" s="107" t="s">
        <v>334</v>
      </c>
      <c r="D40" s="260"/>
      <c r="E40" s="78" t="s">
        <v>179</v>
      </c>
      <c r="F40" s="99" t="s">
        <v>219</v>
      </c>
      <c r="G40" s="261"/>
      <c r="H40" s="198">
        <f t="shared" si="0"/>
        <v>0</v>
      </c>
    </row>
    <row r="41" spans="1:9" s="197" customFormat="1" x14ac:dyDescent="0.25">
      <c r="A41" s="33"/>
      <c r="B41" s="33"/>
      <c r="C41" s="190"/>
      <c r="D41" s="33"/>
      <c r="E41" s="191"/>
      <c r="F41" s="195"/>
      <c r="G41" s="33"/>
    </row>
    <row r="42" spans="1:9" s="197" customFormat="1" x14ac:dyDescent="0.25">
      <c r="A42" s="33"/>
      <c r="B42" s="33"/>
      <c r="C42" s="190"/>
      <c r="D42" s="33"/>
      <c r="E42" s="191"/>
      <c r="F42" s="195"/>
      <c r="G42" s="33"/>
    </row>
    <row r="43" spans="1:9" s="197" customFormat="1" x14ac:dyDescent="0.25">
      <c r="A43" s="33"/>
      <c r="B43" s="33"/>
      <c r="C43" s="190"/>
      <c r="D43" s="33"/>
      <c r="E43" s="191"/>
      <c r="F43" s="195"/>
      <c r="G43" s="33"/>
    </row>
    <row r="44" spans="1:9" s="197" customFormat="1" x14ac:dyDescent="0.25">
      <c r="A44" s="33"/>
      <c r="B44" s="33"/>
      <c r="C44" s="190"/>
      <c r="D44" s="33"/>
      <c r="E44" s="191"/>
      <c r="F44" s="195"/>
      <c r="G44" s="33"/>
    </row>
    <row r="45" spans="1:9" s="197" customFormat="1" x14ac:dyDescent="0.25">
      <c r="A45" s="33"/>
      <c r="B45" s="33"/>
      <c r="C45" s="190"/>
      <c r="D45" s="33"/>
      <c r="E45" s="191"/>
      <c r="F45" s="195"/>
      <c r="G45" s="33"/>
    </row>
    <row r="46" spans="1:9" s="197" customFormat="1" x14ac:dyDescent="0.25">
      <c r="A46" s="33"/>
      <c r="B46" s="33"/>
      <c r="C46" s="190"/>
      <c r="D46" s="33"/>
      <c r="E46" s="191"/>
      <c r="F46" s="195"/>
      <c r="G46" s="33"/>
    </row>
    <row r="47" spans="1:9" s="197" customFormat="1" x14ac:dyDescent="0.25">
      <c r="A47" s="33"/>
      <c r="B47" s="33"/>
      <c r="C47" s="190"/>
      <c r="D47" s="33"/>
      <c r="E47" s="191"/>
      <c r="F47" s="195"/>
      <c r="G47" s="33"/>
    </row>
    <row r="48" spans="1:9" s="197" customFormat="1" x14ac:dyDescent="0.25">
      <c r="A48" s="33"/>
      <c r="B48" s="33"/>
      <c r="C48" s="190"/>
      <c r="D48" s="33"/>
      <c r="E48" s="191"/>
      <c r="F48" s="195"/>
      <c r="G48" s="33"/>
    </row>
    <row r="49" spans="1:7" s="197" customFormat="1" x14ac:dyDescent="0.25">
      <c r="A49" s="33"/>
      <c r="B49" s="33"/>
      <c r="C49" s="190"/>
      <c r="D49" s="33"/>
      <c r="E49" s="191"/>
      <c r="F49" s="195"/>
      <c r="G49" s="33"/>
    </row>
    <row r="50" spans="1:7" s="197" customFormat="1" x14ac:dyDescent="0.25">
      <c r="A50" s="33"/>
      <c r="B50" s="33"/>
      <c r="C50" s="190"/>
      <c r="D50" s="33"/>
      <c r="E50" s="191"/>
      <c r="F50" s="195"/>
      <c r="G50" s="33"/>
    </row>
    <row r="51" spans="1:7" s="197" customFormat="1" x14ac:dyDescent="0.25">
      <c r="A51" s="33"/>
      <c r="B51" s="33"/>
      <c r="C51" s="190"/>
      <c r="D51" s="33"/>
      <c r="E51" s="191"/>
      <c r="F51" s="195"/>
      <c r="G51" s="33"/>
    </row>
    <row r="52" spans="1:7" s="197" customFormat="1" x14ac:dyDescent="0.25">
      <c r="A52" s="33"/>
      <c r="B52" s="33"/>
      <c r="C52" s="190"/>
      <c r="D52" s="33"/>
      <c r="E52" s="191"/>
      <c r="F52" s="195"/>
      <c r="G52" s="33"/>
    </row>
    <row r="53" spans="1:7" s="197" customFormat="1" x14ac:dyDescent="0.25">
      <c r="A53" s="33"/>
      <c r="B53" s="33"/>
      <c r="C53" s="190"/>
      <c r="D53" s="33"/>
      <c r="E53" s="191"/>
      <c r="F53" s="195"/>
      <c r="G53" s="33"/>
    </row>
    <row r="54" spans="1:7" s="197" customFormat="1" x14ac:dyDescent="0.25">
      <c r="A54" s="33"/>
      <c r="B54" s="33"/>
      <c r="C54" s="190"/>
      <c r="D54" s="33"/>
      <c r="E54" s="191"/>
      <c r="F54" s="195"/>
      <c r="G54" s="33"/>
    </row>
    <row r="55" spans="1:7" s="197" customFormat="1" x14ac:dyDescent="0.25">
      <c r="A55" s="33"/>
      <c r="B55" s="33"/>
      <c r="C55" s="190"/>
      <c r="D55" s="33"/>
      <c r="E55" s="191"/>
      <c r="F55" s="195"/>
      <c r="G55" s="33"/>
    </row>
    <row r="56" spans="1:7" s="197" customFormat="1" x14ac:dyDescent="0.25">
      <c r="A56" s="33"/>
      <c r="B56" s="33"/>
      <c r="C56" s="190"/>
      <c r="D56" s="33"/>
      <c r="E56" s="191"/>
      <c r="F56" s="195"/>
      <c r="G56" s="33"/>
    </row>
    <row r="57" spans="1:7" s="197" customFormat="1" x14ac:dyDescent="0.25">
      <c r="A57" s="33"/>
      <c r="B57" s="33"/>
      <c r="C57" s="190"/>
      <c r="D57" s="33"/>
      <c r="E57" s="191"/>
      <c r="F57" s="195"/>
      <c r="G57" s="33"/>
    </row>
    <row r="58" spans="1:7" s="197" customFormat="1" x14ac:dyDescent="0.25">
      <c r="A58" s="33"/>
      <c r="B58" s="33"/>
      <c r="C58" s="190"/>
      <c r="D58" s="33"/>
      <c r="E58" s="191"/>
      <c r="F58" s="195"/>
      <c r="G58" s="33"/>
    </row>
    <row r="59" spans="1:7" s="197" customFormat="1" x14ac:dyDescent="0.25">
      <c r="A59" s="33"/>
      <c r="B59" s="33"/>
      <c r="C59" s="190"/>
      <c r="D59" s="33"/>
      <c r="E59" s="191"/>
      <c r="F59" s="195"/>
      <c r="G59" s="33"/>
    </row>
    <row r="60" spans="1:7" s="197" customFormat="1" x14ac:dyDescent="0.25">
      <c r="A60" s="33"/>
      <c r="B60" s="33"/>
      <c r="C60" s="190"/>
      <c r="D60" s="33"/>
      <c r="E60" s="191"/>
      <c r="F60" s="195"/>
      <c r="G60" s="33"/>
    </row>
    <row r="61" spans="1:7" s="197" customFormat="1" x14ac:dyDescent="0.25">
      <c r="A61" s="33"/>
      <c r="B61" s="33"/>
      <c r="C61" s="190"/>
      <c r="D61" s="33"/>
      <c r="E61" s="191"/>
      <c r="F61" s="195"/>
      <c r="G61" s="33"/>
    </row>
    <row r="62" spans="1:7" s="197" customFormat="1" x14ac:dyDescent="0.25">
      <c r="A62" s="33"/>
      <c r="B62" s="33"/>
      <c r="C62" s="190"/>
      <c r="D62" s="33"/>
      <c r="E62" s="191"/>
      <c r="F62" s="195"/>
      <c r="G62" s="33"/>
    </row>
    <row r="63" spans="1:7" s="197" customFormat="1" x14ac:dyDescent="0.25">
      <c r="A63" s="33"/>
      <c r="B63" s="33"/>
      <c r="C63" s="190"/>
      <c r="D63" s="33"/>
      <c r="E63" s="191"/>
      <c r="F63" s="195"/>
      <c r="G63" s="33"/>
    </row>
    <row r="64" spans="1:7" s="197" customFormat="1" x14ac:dyDescent="0.25">
      <c r="A64" s="33"/>
      <c r="B64" s="33"/>
      <c r="C64" s="190"/>
      <c r="D64" s="33"/>
      <c r="E64" s="191"/>
      <c r="F64" s="195"/>
      <c r="G64" s="33"/>
    </row>
    <row r="65" spans="1:7" s="197" customFormat="1" x14ac:dyDescent="0.25">
      <c r="A65" s="33"/>
      <c r="B65" s="33"/>
      <c r="C65" s="190"/>
      <c r="D65" s="33"/>
      <c r="E65" s="191"/>
      <c r="F65" s="195"/>
      <c r="G65" s="33"/>
    </row>
    <row r="66" spans="1:7" s="197" customFormat="1" x14ac:dyDescent="0.25">
      <c r="A66" s="33"/>
      <c r="B66" s="33"/>
      <c r="C66" s="190"/>
      <c r="D66" s="33"/>
      <c r="E66" s="191"/>
      <c r="F66" s="195"/>
      <c r="G66" s="33"/>
    </row>
    <row r="67" spans="1:7" s="197" customFormat="1" x14ac:dyDescent="0.25">
      <c r="A67" s="33"/>
      <c r="B67" s="33"/>
      <c r="C67" s="190"/>
      <c r="D67" s="33"/>
      <c r="E67" s="191"/>
      <c r="F67" s="195"/>
      <c r="G67" s="33"/>
    </row>
    <row r="68" spans="1:7" s="197" customFormat="1" x14ac:dyDescent="0.25">
      <c r="A68" s="33"/>
      <c r="B68" s="33"/>
      <c r="C68" s="190"/>
      <c r="D68" s="33"/>
      <c r="E68" s="191"/>
      <c r="F68" s="195"/>
      <c r="G68" s="33"/>
    </row>
    <row r="69" spans="1:7" s="197" customFormat="1" x14ac:dyDescent="0.25">
      <c r="A69" s="33"/>
      <c r="B69" s="33"/>
      <c r="C69" s="190"/>
      <c r="D69" s="33"/>
      <c r="E69" s="191"/>
      <c r="F69" s="195"/>
      <c r="G69" s="33"/>
    </row>
    <row r="70" spans="1:7" s="197" customFormat="1" x14ac:dyDescent="0.25">
      <c r="A70" s="33"/>
      <c r="B70" s="33"/>
      <c r="C70" s="190"/>
      <c r="D70" s="33"/>
      <c r="E70" s="191"/>
      <c r="F70" s="195"/>
      <c r="G70" s="33"/>
    </row>
    <row r="71" spans="1:7" s="197" customFormat="1" x14ac:dyDescent="0.25">
      <c r="A71" s="33"/>
      <c r="B71" s="33"/>
      <c r="C71" s="190"/>
      <c r="D71" s="33"/>
      <c r="E71" s="191"/>
      <c r="F71" s="195"/>
      <c r="G71" s="33"/>
    </row>
    <row r="72" spans="1:7" s="197" customFormat="1" x14ac:dyDescent="0.25">
      <c r="A72" s="33"/>
      <c r="B72" s="33"/>
      <c r="C72" s="190"/>
      <c r="D72" s="33"/>
      <c r="E72" s="191"/>
      <c r="F72" s="195"/>
      <c r="G72" s="33"/>
    </row>
    <row r="73" spans="1:7" s="197" customFormat="1" x14ac:dyDescent="0.25">
      <c r="A73" s="33"/>
      <c r="B73" s="33"/>
      <c r="C73" s="190"/>
      <c r="D73" s="33"/>
      <c r="E73" s="191"/>
      <c r="F73" s="195"/>
      <c r="G73" s="33"/>
    </row>
    <row r="74" spans="1:7" s="197" customFormat="1" x14ac:dyDescent="0.25">
      <c r="A74" s="33"/>
      <c r="B74" s="33"/>
      <c r="C74" s="190"/>
      <c r="D74" s="33"/>
      <c r="E74" s="191"/>
      <c r="F74" s="195"/>
      <c r="G74" s="33"/>
    </row>
    <row r="75" spans="1:7" s="197" customFormat="1" x14ac:dyDescent="0.25">
      <c r="A75" s="33"/>
      <c r="B75" s="33"/>
      <c r="C75" s="190"/>
      <c r="D75" s="33"/>
      <c r="E75" s="191"/>
      <c r="F75" s="195"/>
      <c r="G75" s="33"/>
    </row>
    <row r="76" spans="1:7" s="197" customFormat="1" x14ac:dyDescent="0.25">
      <c r="A76" s="33"/>
      <c r="B76" s="33"/>
      <c r="C76" s="190"/>
      <c r="D76" s="33"/>
      <c r="E76" s="191"/>
      <c r="F76" s="195"/>
      <c r="G76" s="33"/>
    </row>
    <row r="77" spans="1:7" s="197" customFormat="1" x14ac:dyDescent="0.25">
      <c r="A77" s="33"/>
      <c r="B77" s="33"/>
      <c r="C77" s="190"/>
      <c r="D77" s="33"/>
      <c r="E77" s="191"/>
      <c r="F77" s="195"/>
      <c r="G77" s="33"/>
    </row>
    <row r="78" spans="1:7" s="197" customFormat="1" x14ac:dyDescent="0.25">
      <c r="A78" s="33"/>
      <c r="B78" s="33"/>
      <c r="C78" s="190"/>
      <c r="D78" s="33"/>
      <c r="E78" s="191"/>
      <c r="F78" s="195"/>
      <c r="G78" s="33"/>
    </row>
    <row r="79" spans="1:7" s="197" customFormat="1" x14ac:dyDescent="0.25">
      <c r="A79" s="33"/>
      <c r="B79" s="33"/>
      <c r="C79" s="190"/>
      <c r="D79" s="33"/>
      <c r="E79" s="191"/>
      <c r="F79" s="195"/>
      <c r="G79" s="33"/>
    </row>
    <row r="80" spans="1:7" s="197" customFormat="1" x14ac:dyDescent="0.25">
      <c r="A80" s="33"/>
      <c r="B80" s="33"/>
      <c r="C80" s="190"/>
      <c r="D80" s="33"/>
      <c r="E80" s="191"/>
      <c r="F80" s="195"/>
      <c r="G80" s="33"/>
    </row>
    <row r="81" spans="1:7" s="197" customFormat="1" x14ac:dyDescent="0.25">
      <c r="A81" s="33"/>
      <c r="B81" s="33"/>
      <c r="C81" s="190"/>
      <c r="D81" s="33"/>
      <c r="E81" s="191"/>
      <c r="F81" s="195"/>
      <c r="G81" s="33"/>
    </row>
    <row r="82" spans="1:7" s="197" customFormat="1" x14ac:dyDescent="0.25">
      <c r="A82" s="33"/>
      <c r="B82" s="33"/>
      <c r="C82" s="190"/>
      <c r="D82" s="33"/>
      <c r="E82" s="191"/>
      <c r="F82" s="195"/>
      <c r="G82" s="33"/>
    </row>
    <row r="83" spans="1:7" s="197" customFormat="1" x14ac:dyDescent="0.25">
      <c r="A83" s="33"/>
      <c r="B83" s="33"/>
      <c r="C83" s="190"/>
      <c r="D83" s="33"/>
      <c r="E83" s="191"/>
      <c r="F83" s="195"/>
      <c r="G83" s="33"/>
    </row>
    <row r="84" spans="1:7" s="197" customFormat="1" x14ac:dyDescent="0.25">
      <c r="A84" s="33"/>
      <c r="B84" s="33"/>
      <c r="C84" s="190"/>
      <c r="D84" s="33"/>
      <c r="E84" s="191"/>
      <c r="F84" s="195"/>
      <c r="G84" s="33"/>
    </row>
    <row r="85" spans="1:7" s="197" customFormat="1" x14ac:dyDescent="0.25">
      <c r="A85" s="33"/>
      <c r="B85" s="33"/>
      <c r="C85" s="190"/>
      <c r="D85" s="33"/>
      <c r="E85" s="191"/>
      <c r="F85" s="195"/>
      <c r="G85" s="33"/>
    </row>
    <row r="86" spans="1:7" s="197" customFormat="1" x14ac:dyDescent="0.25">
      <c r="A86" s="33"/>
      <c r="B86" s="33"/>
      <c r="C86" s="190"/>
      <c r="D86" s="33"/>
      <c r="E86" s="191"/>
      <c r="F86" s="195"/>
      <c r="G86" s="33"/>
    </row>
    <row r="87" spans="1:7" s="197" customFormat="1" x14ac:dyDescent="0.25">
      <c r="A87" s="33"/>
      <c r="B87" s="33"/>
      <c r="C87" s="190"/>
      <c r="D87" s="33"/>
      <c r="E87" s="191"/>
      <c r="F87" s="195"/>
      <c r="G87" s="33"/>
    </row>
    <row r="88" spans="1:7" s="197" customFormat="1" x14ac:dyDescent="0.25">
      <c r="A88" s="33"/>
      <c r="B88" s="33"/>
      <c r="C88" s="190"/>
      <c r="D88" s="33"/>
      <c r="E88" s="191"/>
      <c r="F88" s="195"/>
      <c r="G88" s="33"/>
    </row>
    <row r="89" spans="1:7" s="197" customFormat="1" x14ac:dyDescent="0.25">
      <c r="A89" s="33"/>
      <c r="B89" s="33"/>
      <c r="C89" s="190"/>
      <c r="D89" s="33"/>
      <c r="E89" s="191"/>
      <c r="F89" s="195"/>
      <c r="G89" s="33"/>
    </row>
    <row r="90" spans="1:7" s="197" customFormat="1" x14ac:dyDescent="0.25">
      <c r="A90" s="33"/>
      <c r="B90" s="33"/>
      <c r="C90" s="190"/>
      <c r="D90" s="33"/>
      <c r="E90" s="191"/>
      <c r="F90" s="195"/>
      <c r="G90" s="33"/>
    </row>
    <row r="91" spans="1:7" s="197" customFormat="1" x14ac:dyDescent="0.25">
      <c r="A91" s="33"/>
      <c r="B91" s="33"/>
      <c r="C91" s="190"/>
      <c r="D91" s="33"/>
      <c r="E91" s="191"/>
      <c r="F91" s="195"/>
      <c r="G91" s="33"/>
    </row>
    <row r="92" spans="1:7" s="197" customFormat="1" x14ac:dyDescent="0.25">
      <c r="A92" s="33"/>
      <c r="B92" s="33"/>
      <c r="C92" s="190"/>
      <c r="D92" s="33"/>
      <c r="E92" s="191"/>
      <c r="F92" s="195"/>
      <c r="G92" s="33"/>
    </row>
    <row r="93" spans="1:7" s="197" customFormat="1" x14ac:dyDescent="0.25">
      <c r="A93" s="33"/>
      <c r="B93" s="33"/>
      <c r="C93" s="190"/>
      <c r="D93" s="33"/>
      <c r="E93" s="191"/>
      <c r="F93" s="195"/>
      <c r="G93" s="33"/>
    </row>
    <row r="94" spans="1:7" s="197" customFormat="1" x14ac:dyDescent="0.25">
      <c r="A94" s="33"/>
      <c r="B94" s="33"/>
      <c r="C94" s="190"/>
      <c r="D94" s="33"/>
      <c r="E94" s="191"/>
      <c r="F94" s="195"/>
      <c r="G94" s="33"/>
    </row>
    <row r="95" spans="1:7" s="197" customFormat="1" x14ac:dyDescent="0.25">
      <c r="A95" s="33"/>
      <c r="B95" s="33"/>
      <c r="C95" s="190"/>
      <c r="D95" s="33"/>
      <c r="E95" s="191"/>
      <c r="F95" s="195"/>
      <c r="G95" s="33"/>
    </row>
    <row r="96" spans="1:7" s="197" customFormat="1" x14ac:dyDescent="0.25">
      <c r="A96" s="33"/>
      <c r="B96" s="33"/>
      <c r="C96" s="190"/>
      <c r="D96" s="33"/>
      <c r="E96" s="191"/>
      <c r="F96" s="195"/>
      <c r="G96" s="33"/>
    </row>
    <row r="97" spans="1:7" s="197" customFormat="1" x14ac:dyDescent="0.25">
      <c r="A97" s="33"/>
      <c r="B97" s="33"/>
      <c r="C97" s="190"/>
      <c r="D97" s="33"/>
      <c r="E97" s="191"/>
      <c r="F97" s="195"/>
      <c r="G97" s="33"/>
    </row>
    <row r="98" spans="1:7" s="197" customFormat="1" x14ac:dyDescent="0.25">
      <c r="A98" s="33"/>
      <c r="B98" s="33"/>
      <c r="C98" s="190"/>
      <c r="D98" s="33"/>
      <c r="E98" s="191"/>
      <c r="F98" s="195"/>
      <c r="G98" s="33"/>
    </row>
    <row r="99" spans="1:7" s="197" customFormat="1" x14ac:dyDescent="0.25">
      <c r="A99" s="33"/>
      <c r="B99" s="33"/>
      <c r="C99" s="190"/>
      <c r="D99" s="33"/>
      <c r="E99" s="191"/>
      <c r="F99" s="195"/>
      <c r="G99" s="33"/>
    </row>
    <row r="100" spans="1:7" s="197" customFormat="1" x14ac:dyDescent="0.25">
      <c r="A100" s="33"/>
      <c r="B100" s="33"/>
      <c r="C100" s="190"/>
      <c r="D100" s="33"/>
      <c r="E100" s="191"/>
      <c r="F100" s="195"/>
      <c r="G100" s="33"/>
    </row>
    <row r="101" spans="1:7" s="197" customFormat="1" x14ac:dyDescent="0.25">
      <c r="A101" s="33"/>
      <c r="B101" s="33"/>
      <c r="C101" s="190"/>
      <c r="D101" s="33"/>
      <c r="E101" s="191"/>
      <c r="F101" s="195"/>
      <c r="G101" s="33"/>
    </row>
    <row r="102" spans="1:7" s="197" customFormat="1" x14ac:dyDescent="0.25">
      <c r="A102" s="33"/>
      <c r="B102" s="33"/>
      <c r="C102" s="190"/>
      <c r="D102" s="33"/>
      <c r="E102" s="191"/>
      <c r="F102" s="195"/>
      <c r="G102" s="33"/>
    </row>
    <row r="103" spans="1:7" s="197" customFormat="1" x14ac:dyDescent="0.25">
      <c r="A103" s="33"/>
      <c r="B103" s="33"/>
      <c r="C103" s="190"/>
      <c r="D103" s="33"/>
      <c r="E103" s="191"/>
      <c r="F103" s="195"/>
      <c r="G103" s="33"/>
    </row>
    <row r="104" spans="1:7" s="197" customFormat="1" x14ac:dyDescent="0.25">
      <c r="A104" s="33"/>
      <c r="B104" s="33"/>
      <c r="C104" s="190"/>
      <c r="D104" s="33"/>
      <c r="E104" s="191"/>
      <c r="F104" s="195"/>
      <c r="G104" s="33"/>
    </row>
    <row r="105" spans="1:7" s="197" customFormat="1" x14ac:dyDescent="0.25">
      <c r="A105" s="33"/>
      <c r="B105" s="33"/>
      <c r="C105" s="190"/>
      <c r="D105" s="33"/>
      <c r="E105" s="191"/>
      <c r="F105" s="195"/>
      <c r="G105" s="33"/>
    </row>
    <row r="106" spans="1:7" s="197" customFormat="1" x14ac:dyDescent="0.25">
      <c r="A106" s="33"/>
      <c r="B106" s="33"/>
      <c r="C106" s="190"/>
      <c r="D106" s="33"/>
      <c r="E106" s="191"/>
      <c r="F106" s="195"/>
      <c r="G106" s="33"/>
    </row>
    <row r="107" spans="1:7" s="197" customFormat="1" x14ac:dyDescent="0.25">
      <c r="A107" s="33"/>
      <c r="B107" s="33"/>
      <c r="C107" s="190"/>
      <c r="D107" s="33"/>
      <c r="E107" s="191"/>
      <c r="F107" s="195"/>
      <c r="G107" s="33"/>
    </row>
    <row r="108" spans="1:7" s="197" customFormat="1" x14ac:dyDescent="0.25">
      <c r="A108" s="33"/>
      <c r="B108" s="33"/>
      <c r="C108" s="190"/>
      <c r="D108" s="33"/>
      <c r="E108" s="191"/>
      <c r="F108" s="195"/>
      <c r="G108" s="33"/>
    </row>
    <row r="109" spans="1:7" s="197" customFormat="1" x14ac:dyDescent="0.25">
      <c r="A109" s="33"/>
      <c r="B109" s="33"/>
      <c r="C109" s="190"/>
      <c r="D109" s="33"/>
      <c r="E109" s="191"/>
      <c r="F109" s="195"/>
      <c r="G109" s="33"/>
    </row>
    <row r="110" spans="1:7" s="197" customFormat="1" x14ac:dyDescent="0.25">
      <c r="A110" s="33"/>
      <c r="B110" s="33"/>
      <c r="C110" s="190"/>
      <c r="D110" s="33"/>
      <c r="E110" s="191"/>
      <c r="F110" s="195"/>
      <c r="G110" s="33"/>
    </row>
    <row r="111" spans="1:7" s="197" customFormat="1" x14ac:dyDescent="0.25">
      <c r="A111" s="33"/>
      <c r="B111" s="33"/>
      <c r="C111" s="190"/>
      <c r="D111" s="33"/>
      <c r="E111" s="191"/>
      <c r="F111" s="195"/>
      <c r="G111" s="33"/>
    </row>
    <row r="112" spans="1:7" s="197" customFormat="1" x14ac:dyDescent="0.25">
      <c r="A112" s="33"/>
      <c r="B112" s="33"/>
      <c r="C112" s="190"/>
      <c r="D112" s="33"/>
      <c r="E112" s="191"/>
      <c r="F112" s="195"/>
      <c r="G112" s="33"/>
    </row>
    <row r="113" spans="1:7" s="197" customFormat="1" x14ac:dyDescent="0.25">
      <c r="A113" s="33"/>
      <c r="B113" s="33"/>
      <c r="C113" s="190"/>
      <c r="D113" s="33"/>
      <c r="E113" s="191"/>
      <c r="F113" s="195"/>
      <c r="G113" s="33"/>
    </row>
    <row r="114" spans="1:7" s="197" customFormat="1" x14ac:dyDescent="0.25">
      <c r="A114" s="33"/>
      <c r="B114" s="33"/>
      <c r="C114" s="190"/>
      <c r="D114" s="33"/>
      <c r="E114" s="191"/>
      <c r="F114" s="195"/>
      <c r="G114" s="33"/>
    </row>
    <row r="115" spans="1:7" s="197" customFormat="1" x14ac:dyDescent="0.25">
      <c r="A115" s="33"/>
      <c r="B115" s="33"/>
      <c r="C115" s="190"/>
      <c r="D115" s="33"/>
      <c r="E115" s="191"/>
      <c r="F115" s="195"/>
      <c r="G115" s="33"/>
    </row>
    <row r="116" spans="1:7" s="197" customFormat="1" x14ac:dyDescent="0.25">
      <c r="A116" s="33"/>
      <c r="B116" s="33"/>
      <c r="C116" s="190"/>
      <c r="D116" s="33"/>
      <c r="E116" s="191"/>
      <c r="F116" s="195"/>
      <c r="G116" s="33"/>
    </row>
    <row r="117" spans="1:7" s="197" customFormat="1" x14ac:dyDescent="0.25">
      <c r="A117" s="33"/>
      <c r="B117" s="33"/>
      <c r="C117" s="190"/>
      <c r="D117" s="33"/>
      <c r="E117" s="191"/>
      <c r="F117" s="195"/>
      <c r="G117" s="33"/>
    </row>
    <row r="118" spans="1:7" s="197" customFormat="1" x14ac:dyDescent="0.25">
      <c r="A118" s="33"/>
      <c r="B118" s="33"/>
      <c r="C118" s="190"/>
      <c r="D118" s="33"/>
      <c r="E118" s="191"/>
      <c r="F118" s="195"/>
      <c r="G118" s="33"/>
    </row>
    <row r="119" spans="1:7" s="197" customFormat="1" x14ac:dyDescent="0.25">
      <c r="A119" s="33"/>
      <c r="B119" s="33"/>
      <c r="C119" s="190"/>
      <c r="D119" s="33"/>
      <c r="E119" s="191"/>
      <c r="F119" s="195"/>
      <c r="G119" s="33"/>
    </row>
    <row r="120" spans="1:7" s="197" customFormat="1" x14ac:dyDescent="0.25">
      <c r="A120" s="33"/>
      <c r="B120" s="33"/>
      <c r="C120" s="190"/>
      <c r="D120" s="33"/>
      <c r="E120" s="191"/>
      <c r="F120" s="195"/>
      <c r="G120" s="33"/>
    </row>
    <row r="121" spans="1:7" s="197" customFormat="1" x14ac:dyDescent="0.25">
      <c r="A121" s="33"/>
      <c r="B121" s="33"/>
      <c r="C121" s="190"/>
      <c r="D121" s="33"/>
      <c r="E121" s="191"/>
      <c r="F121" s="195"/>
      <c r="G121" s="33"/>
    </row>
    <row r="122" spans="1:7" s="197" customFormat="1" x14ac:dyDescent="0.25">
      <c r="A122" s="33"/>
      <c r="B122" s="33"/>
      <c r="C122" s="190"/>
      <c r="D122" s="33"/>
      <c r="E122" s="191"/>
      <c r="F122" s="195"/>
      <c r="G122" s="33"/>
    </row>
    <row r="123" spans="1:7" s="197" customFormat="1" x14ac:dyDescent="0.25">
      <c r="A123" s="33"/>
      <c r="B123" s="33"/>
      <c r="C123" s="190"/>
      <c r="D123" s="33"/>
      <c r="E123" s="191"/>
      <c r="F123" s="195"/>
      <c r="G123" s="33"/>
    </row>
    <row r="124" spans="1:7" s="197" customFormat="1" x14ac:dyDescent="0.25">
      <c r="A124" s="33"/>
      <c r="B124" s="33"/>
      <c r="C124" s="190"/>
      <c r="D124" s="33"/>
      <c r="E124" s="191"/>
      <c r="F124" s="195"/>
      <c r="G124" s="33"/>
    </row>
    <row r="125" spans="1:7" s="197" customFormat="1" x14ac:dyDescent="0.25">
      <c r="A125" s="33"/>
      <c r="B125" s="33"/>
      <c r="C125" s="190"/>
      <c r="D125" s="33"/>
      <c r="E125" s="191"/>
      <c r="F125" s="195"/>
      <c r="G125" s="33"/>
    </row>
    <row r="126" spans="1:7" s="197" customFormat="1" x14ac:dyDescent="0.25">
      <c r="A126" s="33"/>
      <c r="B126" s="33"/>
      <c r="C126" s="190"/>
      <c r="D126" s="33"/>
      <c r="E126" s="191"/>
      <c r="F126" s="195"/>
      <c r="G126" s="33"/>
    </row>
    <row r="127" spans="1:7" s="197" customFormat="1" x14ac:dyDescent="0.25">
      <c r="A127" s="33"/>
      <c r="B127" s="33"/>
      <c r="C127" s="190"/>
      <c r="D127" s="33"/>
      <c r="E127" s="191"/>
      <c r="F127" s="195"/>
      <c r="G127" s="33"/>
    </row>
    <row r="128" spans="1:7" s="197" customFormat="1" x14ac:dyDescent="0.25">
      <c r="A128" s="33"/>
      <c r="B128" s="33"/>
      <c r="C128" s="190"/>
      <c r="D128" s="33"/>
      <c r="E128" s="191"/>
      <c r="F128" s="195"/>
      <c r="G128" s="33"/>
    </row>
    <row r="129" spans="1:7" s="197" customFormat="1" x14ac:dyDescent="0.25">
      <c r="A129" s="33"/>
      <c r="B129" s="33"/>
      <c r="C129" s="190"/>
      <c r="D129" s="33"/>
      <c r="E129" s="191"/>
      <c r="F129" s="195"/>
      <c r="G129" s="33"/>
    </row>
    <row r="130" spans="1:7" s="197" customFormat="1" x14ac:dyDescent="0.25">
      <c r="A130" s="33"/>
      <c r="B130" s="33"/>
      <c r="C130" s="190"/>
      <c r="D130" s="33"/>
      <c r="E130" s="191"/>
      <c r="F130" s="195"/>
      <c r="G130" s="33"/>
    </row>
    <row r="131" spans="1:7" s="197" customFormat="1" x14ac:dyDescent="0.25">
      <c r="A131" s="33"/>
      <c r="B131" s="33"/>
      <c r="C131" s="190"/>
      <c r="D131" s="33"/>
      <c r="E131" s="191"/>
      <c r="F131" s="195"/>
      <c r="G131" s="33"/>
    </row>
    <row r="132" spans="1:7" s="197" customFormat="1" x14ac:dyDescent="0.25">
      <c r="A132" s="33"/>
      <c r="B132" s="33"/>
      <c r="C132" s="190"/>
      <c r="D132" s="33"/>
      <c r="E132" s="191"/>
      <c r="F132" s="195"/>
      <c r="G132" s="33"/>
    </row>
    <row r="133" spans="1:7" s="197" customFormat="1" x14ac:dyDescent="0.25">
      <c r="A133" s="33"/>
      <c r="B133" s="33"/>
      <c r="C133" s="190"/>
      <c r="D133" s="33"/>
      <c r="E133" s="191"/>
      <c r="F133" s="195"/>
      <c r="G133" s="33"/>
    </row>
    <row r="134" spans="1:7" s="197" customFormat="1" x14ac:dyDescent="0.25">
      <c r="A134" s="33"/>
      <c r="B134" s="33"/>
      <c r="C134" s="190"/>
      <c r="D134" s="33"/>
      <c r="E134" s="191"/>
      <c r="F134" s="195"/>
      <c r="G134" s="33"/>
    </row>
    <row r="135" spans="1:7" s="197" customFormat="1" x14ac:dyDescent="0.25">
      <c r="A135" s="33"/>
      <c r="B135" s="33"/>
      <c r="C135" s="190"/>
      <c r="D135" s="33"/>
      <c r="E135" s="191"/>
      <c r="F135" s="195"/>
      <c r="G135" s="33"/>
    </row>
    <row r="136" spans="1:7" s="197" customFormat="1" x14ac:dyDescent="0.25">
      <c r="A136" s="33"/>
      <c r="B136" s="33"/>
      <c r="C136" s="190"/>
      <c r="D136" s="33"/>
      <c r="E136" s="191"/>
      <c r="F136" s="195"/>
      <c r="G136" s="33"/>
    </row>
    <row r="137" spans="1:7" s="197" customFormat="1" x14ac:dyDescent="0.25">
      <c r="A137" s="33"/>
      <c r="B137" s="33"/>
      <c r="C137" s="190"/>
      <c r="D137" s="33"/>
      <c r="E137" s="191"/>
      <c r="F137" s="195"/>
      <c r="G137" s="33"/>
    </row>
    <row r="138" spans="1:7" s="197" customFormat="1" x14ac:dyDescent="0.25">
      <c r="A138" s="33"/>
      <c r="B138" s="33"/>
      <c r="C138" s="190"/>
      <c r="D138" s="33"/>
      <c r="E138" s="191"/>
      <c r="F138" s="195"/>
      <c r="G138" s="33"/>
    </row>
    <row r="139" spans="1:7" s="197" customFormat="1" x14ac:dyDescent="0.25">
      <c r="A139" s="33"/>
      <c r="B139" s="33"/>
      <c r="C139" s="190"/>
      <c r="D139" s="33"/>
      <c r="E139" s="191"/>
      <c r="F139" s="195"/>
      <c r="G139" s="33"/>
    </row>
    <row r="140" spans="1:7" s="197" customFormat="1" x14ac:dyDescent="0.25">
      <c r="A140" s="33"/>
      <c r="B140" s="33"/>
      <c r="C140" s="190"/>
      <c r="D140" s="33"/>
      <c r="E140" s="191"/>
      <c r="F140" s="195"/>
      <c r="G140" s="33"/>
    </row>
    <row r="141" spans="1:7" s="197" customFormat="1" x14ac:dyDescent="0.25">
      <c r="A141" s="33"/>
      <c r="B141" s="33"/>
      <c r="C141" s="190"/>
      <c r="D141" s="33"/>
      <c r="E141" s="191"/>
      <c r="F141" s="195"/>
      <c r="G141" s="33"/>
    </row>
    <row r="142" spans="1:7" s="197" customFormat="1" x14ac:dyDescent="0.25">
      <c r="A142" s="33"/>
      <c r="B142" s="33"/>
      <c r="C142" s="190"/>
      <c r="D142" s="33"/>
      <c r="E142" s="191"/>
      <c r="F142" s="195"/>
      <c r="G142" s="33"/>
    </row>
    <row r="143" spans="1:7" s="197" customFormat="1" x14ac:dyDescent="0.25">
      <c r="A143" s="33"/>
      <c r="B143" s="33"/>
      <c r="C143" s="190"/>
      <c r="D143" s="33"/>
      <c r="E143" s="191"/>
      <c r="F143" s="195"/>
      <c r="G143" s="33"/>
    </row>
    <row r="144" spans="1:7" s="197" customFormat="1" x14ac:dyDescent="0.25">
      <c r="A144" s="33"/>
      <c r="B144" s="33"/>
      <c r="C144" s="190"/>
      <c r="D144" s="33"/>
      <c r="E144" s="191"/>
      <c r="F144" s="195"/>
      <c r="G144" s="33"/>
    </row>
    <row r="145" spans="1:7" s="197" customFormat="1" x14ac:dyDescent="0.25">
      <c r="A145" s="33"/>
      <c r="B145" s="33"/>
      <c r="C145" s="190"/>
      <c r="D145" s="33"/>
      <c r="E145" s="191"/>
      <c r="F145" s="195"/>
      <c r="G145" s="33"/>
    </row>
    <row r="146" spans="1:7" s="197" customFormat="1" x14ac:dyDescent="0.25">
      <c r="A146" s="33"/>
      <c r="B146" s="33"/>
      <c r="C146" s="190"/>
      <c r="D146" s="33"/>
      <c r="E146" s="191"/>
      <c r="F146" s="195"/>
      <c r="G146" s="33"/>
    </row>
    <row r="147" spans="1:7" s="197" customFormat="1" x14ac:dyDescent="0.25">
      <c r="A147" s="33"/>
      <c r="B147" s="33"/>
      <c r="C147" s="190"/>
      <c r="D147" s="33"/>
      <c r="E147" s="191"/>
      <c r="F147" s="195"/>
      <c r="G147" s="33"/>
    </row>
    <row r="148" spans="1:7" s="197" customFormat="1" x14ac:dyDescent="0.25">
      <c r="A148" s="33"/>
      <c r="B148" s="33"/>
      <c r="C148" s="190"/>
      <c r="D148" s="33"/>
      <c r="E148" s="191"/>
      <c r="F148" s="195"/>
      <c r="G148" s="33"/>
    </row>
    <row r="149" spans="1:7" s="197" customFormat="1" x14ac:dyDescent="0.25">
      <c r="A149" s="33"/>
      <c r="B149" s="33"/>
      <c r="C149" s="190"/>
      <c r="D149" s="33"/>
      <c r="E149" s="191"/>
      <c r="F149" s="195"/>
      <c r="G149" s="33"/>
    </row>
    <row r="150" spans="1:7" s="197" customFormat="1" x14ac:dyDescent="0.25">
      <c r="A150" s="33"/>
      <c r="B150" s="33"/>
      <c r="C150" s="190"/>
      <c r="D150" s="33"/>
      <c r="E150" s="191"/>
      <c r="F150" s="195"/>
      <c r="G150" s="33"/>
    </row>
    <row r="151" spans="1:7" s="197" customFormat="1" x14ac:dyDescent="0.25">
      <c r="A151" s="33"/>
      <c r="B151" s="33"/>
      <c r="C151" s="190"/>
      <c r="D151" s="33"/>
      <c r="E151" s="191"/>
      <c r="F151" s="195"/>
      <c r="G151" s="33"/>
    </row>
    <row r="152" spans="1:7" s="197" customFormat="1" x14ac:dyDescent="0.25">
      <c r="A152" s="33"/>
      <c r="B152" s="33"/>
      <c r="C152" s="190"/>
      <c r="D152" s="33"/>
      <c r="E152" s="191"/>
      <c r="F152" s="195"/>
      <c r="G152" s="33"/>
    </row>
    <row r="153" spans="1:7" s="197" customFormat="1" x14ac:dyDescent="0.25">
      <c r="A153" s="33"/>
      <c r="B153" s="33"/>
      <c r="C153" s="190"/>
      <c r="D153" s="33"/>
      <c r="E153" s="191"/>
      <c r="F153" s="195"/>
      <c r="G153" s="33"/>
    </row>
    <row r="154" spans="1:7" s="197" customFormat="1" x14ac:dyDescent="0.25">
      <c r="A154" s="33"/>
      <c r="B154" s="33"/>
      <c r="C154" s="190"/>
      <c r="D154" s="33"/>
      <c r="E154" s="191"/>
      <c r="F154" s="195"/>
      <c r="G154" s="33"/>
    </row>
    <row r="155" spans="1:7" s="197" customFormat="1" x14ac:dyDescent="0.25">
      <c r="A155" s="33"/>
      <c r="B155" s="33"/>
      <c r="C155" s="190"/>
      <c r="D155" s="33"/>
      <c r="E155" s="191"/>
      <c r="F155" s="195"/>
      <c r="G155" s="33"/>
    </row>
    <row r="156" spans="1:7" s="197" customFormat="1" x14ac:dyDescent="0.25">
      <c r="A156" s="33"/>
      <c r="B156" s="33"/>
      <c r="C156" s="190"/>
      <c r="D156" s="33"/>
      <c r="E156" s="191"/>
      <c r="F156" s="195"/>
      <c r="G156" s="33"/>
    </row>
    <row r="157" spans="1:7" s="197" customFormat="1" x14ac:dyDescent="0.25">
      <c r="A157" s="33"/>
      <c r="B157" s="33"/>
      <c r="C157" s="190"/>
      <c r="D157" s="33"/>
      <c r="E157" s="191"/>
      <c r="F157" s="195"/>
      <c r="G157" s="33"/>
    </row>
  </sheetData>
  <sheetProtection algorithmName="SHA-512" hashValue="ubyUsFU/euUXQPM0293y1rjChVlHtEE0NdeG+9ZX5vRIvmJdXh6GzkB9qX3cqk1wf7L/QdoMH019G0/Ic3neMA==" saltValue="r8Dij6rl1gWpIezBMxzxdw==" spinCount="100000" sheet="1" selectLockedCells="1"/>
  <autoFilter ref="A4:H40" xr:uid="{00000000-0009-0000-0000-000002000000}"/>
  <mergeCells count="5">
    <mergeCell ref="A5:G5"/>
    <mergeCell ref="A30:G30"/>
    <mergeCell ref="A34:G34"/>
    <mergeCell ref="A3:G3"/>
    <mergeCell ref="A23:G23"/>
  </mergeCells>
  <conditionalFormatting sqref="E1:E2">
    <cfRule type="expression" dxfId="144" priority="11">
      <formula>E1="Non applicable"</formula>
    </cfRule>
    <cfRule type="expression" dxfId="143" priority="12">
      <formula>E1="Non"</formula>
    </cfRule>
    <cfRule type="expression" dxfId="142" priority="13">
      <formula>E1="Partiellement"</formula>
    </cfRule>
    <cfRule type="expression" dxfId="141" priority="14">
      <formula>E1="En grande partie"</formula>
    </cfRule>
    <cfRule type="expression" dxfId="140" priority="15">
      <formula>E1="Oui"</formula>
    </cfRule>
  </conditionalFormatting>
  <conditionalFormatting sqref="D4">
    <cfRule type="expression" dxfId="139" priority="6">
      <formula>D4="Non applicable"</formula>
    </cfRule>
    <cfRule type="expression" dxfId="138" priority="7">
      <formula>D4="Non"</formula>
    </cfRule>
    <cfRule type="expression" dxfId="137" priority="8">
      <formula>D4="Partiellement"</formula>
    </cfRule>
    <cfRule type="expression" dxfId="136" priority="9">
      <formula>D4="En grande partie"</formula>
    </cfRule>
    <cfRule type="expression" dxfId="135" priority="10">
      <formula>D4="Oui"</formula>
    </cfRule>
  </conditionalFormatting>
  <conditionalFormatting sqref="D6:D40">
    <cfRule type="containsText" dxfId="134" priority="1" operator="containsText" text="NA">
      <formula>NOT(ISERROR(SEARCH("NA",D6)))</formula>
    </cfRule>
    <cfRule type="containsText" dxfId="133" priority="2" operator="containsText" text="Partiellement">
      <formula>NOT(ISERROR(SEARCH("Partiellement",D6)))</formula>
    </cfRule>
    <cfRule type="containsText" dxfId="132" priority="3" operator="containsText" text="En grande partie">
      <formula>NOT(ISERROR(SEARCH("En grande partie",D6)))</formula>
    </cfRule>
    <cfRule type="containsText" dxfId="131" priority="4" operator="containsText" text="Non">
      <formula>NOT(ISERROR(SEARCH("Non",D6)))</formula>
    </cfRule>
    <cfRule type="containsText" dxfId="130" priority="5" operator="containsText" text="Oui">
      <formula>NOT(ISERROR(SEARCH("Oui",D6)))</formula>
    </cfRule>
  </conditionalFormatting>
  <dataValidations count="4">
    <dataValidation type="list" allowBlank="1" showInputMessage="1" showErrorMessage="1" sqref="D6:D7 D9:D10 D18 D20:D21 D29 D37 D31:D32 D24" xr:uid="{00000000-0002-0000-0200-000000000000}">
      <formula1>choix1</formula1>
    </dataValidation>
    <dataValidation type="list" allowBlank="1" showInputMessage="1" showErrorMessage="1" sqref="D38:D40 D33 D15:D17" xr:uid="{00000000-0002-0000-0200-000001000000}">
      <formula1>choix2</formula1>
    </dataValidation>
    <dataValidation type="list" allowBlank="1" showInputMessage="1" showErrorMessage="1" sqref="D8 D11:D13 D22 D35:D36 D25:D28 D19" xr:uid="{00000000-0002-0000-0200-000002000000}">
      <formula1>choix3</formula1>
    </dataValidation>
    <dataValidation type="list" allowBlank="1" showInputMessage="1" showErrorMessage="1" sqref="D14" xr:uid="{00000000-0002-0000-0200-000003000000}">
      <formula1>choix4</formula1>
    </dataValidation>
  </dataValidations>
  <pageMargins left="0.23622047244094491" right="0.23622047244094491" top="0.74803149606299213" bottom="0.74803149606299213" header="0.31496062992125984" footer="0.31496062992125984"/>
  <pageSetup paperSize="9" scale="55"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Feuil4">
    <tabColor rgb="FF008ACF"/>
  </sheetPr>
  <dimension ref="A1:BE285"/>
  <sheetViews>
    <sheetView topLeftCell="A94" zoomScale="64" zoomScaleNormal="64" workbookViewId="0">
      <selection activeCell="D97" sqref="D97"/>
    </sheetView>
  </sheetViews>
  <sheetFormatPr baseColWidth="10" defaultColWidth="10.85546875" defaultRowHeight="15.75" x14ac:dyDescent="0.25"/>
  <cols>
    <col min="1" max="1" width="6.42578125" style="33" customWidth="1"/>
    <col min="2" max="2" width="10.42578125" style="15" customWidth="1"/>
    <col min="3" max="3" width="77.42578125" style="19" customWidth="1"/>
    <col min="4" max="4" width="19" style="17" bestFit="1" customWidth="1"/>
    <col min="5" max="5" width="26.140625" style="23" bestFit="1" customWidth="1"/>
    <col min="6" max="6" width="69.140625" style="16" customWidth="1"/>
    <col min="7" max="7" width="69.7109375" style="150" customWidth="1"/>
    <col min="8" max="10" width="2.42578125" style="197" hidden="1" customWidth="1"/>
    <col min="11" max="12" width="10.85546875" style="197" customWidth="1"/>
    <col min="13" max="57" width="10.85546875" style="197"/>
    <col min="58" max="16384" width="10.85546875" style="18"/>
  </cols>
  <sheetData>
    <row r="1" spans="1:57" s="195" customFormat="1" ht="59.1" customHeight="1" x14ac:dyDescent="0.25">
      <c r="A1" s="32"/>
      <c r="B1" s="32"/>
      <c r="C1" s="200"/>
      <c r="D1" s="193"/>
      <c r="E1" s="201"/>
      <c r="F1" s="202"/>
      <c r="G1" s="203"/>
      <c r="H1" s="204"/>
      <c r="I1" s="194"/>
    </row>
    <row r="2" spans="1:57" s="14" customFormat="1" ht="45" customHeight="1" x14ac:dyDescent="0.25">
      <c r="A2" s="348" t="s">
        <v>20</v>
      </c>
      <c r="B2" s="349"/>
      <c r="C2" s="349"/>
      <c r="D2" s="349"/>
      <c r="E2" s="349"/>
      <c r="F2" s="349"/>
      <c r="G2" s="350"/>
      <c r="H2" s="205"/>
      <c r="I2" s="194"/>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c r="BC2" s="195"/>
      <c r="BD2" s="195"/>
      <c r="BE2" s="195"/>
    </row>
    <row r="3" spans="1:57" s="20" customFormat="1" ht="86.45" customHeight="1" x14ac:dyDescent="0.25">
      <c r="A3" s="219" t="s">
        <v>19</v>
      </c>
      <c r="B3" s="220" t="s">
        <v>66</v>
      </c>
      <c r="C3" s="221" t="s">
        <v>14</v>
      </c>
      <c r="D3" s="222" t="s">
        <v>16</v>
      </c>
      <c r="E3" s="223" t="s">
        <v>17</v>
      </c>
      <c r="F3" s="224" t="s">
        <v>15</v>
      </c>
      <c r="G3" s="224" t="s">
        <v>1</v>
      </c>
      <c r="H3" s="206"/>
      <c r="I3" s="207"/>
      <c r="J3" s="206"/>
      <c r="K3" s="206"/>
      <c r="L3" s="206"/>
      <c r="M3" s="206"/>
      <c r="N3" s="206"/>
      <c r="O3" s="206"/>
      <c r="P3" s="206"/>
      <c r="Q3" s="206"/>
      <c r="R3" s="206"/>
      <c r="S3" s="206"/>
      <c r="T3" s="206"/>
      <c r="U3" s="206"/>
      <c r="V3" s="206"/>
      <c r="W3" s="206"/>
      <c r="X3" s="206"/>
      <c r="Y3" s="206"/>
      <c r="Z3" s="206"/>
      <c r="AA3" s="206"/>
      <c r="AB3" s="206"/>
      <c r="AC3" s="206"/>
      <c r="AD3" s="206"/>
      <c r="AE3" s="206"/>
      <c r="AF3" s="206"/>
      <c r="AG3" s="206"/>
      <c r="AH3" s="206"/>
      <c r="AI3" s="206"/>
      <c r="AJ3" s="206"/>
      <c r="AK3" s="206"/>
      <c r="AL3" s="206"/>
      <c r="AM3" s="206"/>
      <c r="AN3" s="206"/>
      <c r="AO3" s="206"/>
      <c r="AP3" s="206"/>
      <c r="AQ3" s="206"/>
      <c r="AR3" s="206"/>
      <c r="AS3" s="206"/>
      <c r="AT3" s="206"/>
      <c r="AU3" s="206"/>
      <c r="AV3" s="206"/>
      <c r="AW3" s="206"/>
      <c r="AX3" s="206"/>
      <c r="AY3" s="206"/>
      <c r="AZ3" s="206"/>
      <c r="BA3" s="206"/>
      <c r="BB3" s="206"/>
      <c r="BC3" s="206"/>
      <c r="BD3" s="206"/>
      <c r="BE3" s="206"/>
    </row>
    <row r="4" spans="1:57" ht="26.25" x14ac:dyDescent="0.25">
      <c r="A4" s="352" t="s">
        <v>28</v>
      </c>
      <c r="B4" s="352"/>
      <c r="C4" s="352"/>
      <c r="D4" s="352"/>
      <c r="E4" s="352"/>
      <c r="F4" s="352"/>
      <c r="G4" s="352"/>
      <c r="J4" s="33">
        <f>COUNTA(C5:C17)-COUNTIF(D5:D17,"NA")-COUNTIF(D5:D17,"")</f>
        <v>0</v>
      </c>
    </row>
    <row r="5" spans="1:57" s="21" customFormat="1" ht="56.1" customHeight="1" x14ac:dyDescent="0.25">
      <c r="A5" s="75">
        <v>1</v>
      </c>
      <c r="B5" s="76"/>
      <c r="C5" s="77" t="s">
        <v>335</v>
      </c>
      <c r="D5" s="261"/>
      <c r="E5" s="78" t="s">
        <v>59</v>
      </c>
      <c r="F5" s="109" t="s">
        <v>37</v>
      </c>
      <c r="G5" s="392"/>
      <c r="H5" s="198">
        <f>IF(D5="Oui",1,IF(D5="Non",0,IF(D5="en grande partie",0.75,IF(D5="Partiellement",0.25,0))))</f>
        <v>0</v>
      </c>
      <c r="I5" s="208"/>
      <c r="J5" s="208"/>
      <c r="K5" s="208"/>
      <c r="L5" s="208"/>
      <c r="M5" s="208"/>
      <c r="N5" s="208"/>
      <c r="O5" s="208"/>
      <c r="P5" s="208"/>
      <c r="Q5" s="208"/>
      <c r="R5" s="208"/>
      <c r="S5" s="208"/>
      <c r="T5" s="208"/>
      <c r="U5" s="208"/>
      <c r="V5" s="208"/>
      <c r="W5" s="208"/>
      <c r="X5" s="208"/>
      <c r="Y5" s="208"/>
      <c r="Z5" s="208"/>
      <c r="AA5" s="208"/>
      <c r="AB5" s="208"/>
      <c r="AC5" s="208"/>
      <c r="AD5" s="208"/>
      <c r="AE5" s="208"/>
      <c r="AF5" s="208"/>
      <c r="AG5" s="208"/>
      <c r="AH5" s="208"/>
      <c r="AI5" s="208"/>
      <c r="AJ5" s="208"/>
      <c r="AK5" s="208"/>
      <c r="AL5" s="208"/>
      <c r="AM5" s="208"/>
      <c r="AN5" s="208"/>
      <c r="AO5" s="208"/>
      <c r="AP5" s="208"/>
      <c r="AQ5" s="208"/>
      <c r="AR5" s="208"/>
      <c r="AS5" s="208"/>
      <c r="AT5" s="208"/>
      <c r="AU5" s="208"/>
      <c r="AV5" s="208"/>
      <c r="AW5" s="208"/>
      <c r="AX5" s="208"/>
      <c r="AY5" s="208"/>
      <c r="AZ5" s="208"/>
      <c r="BA5" s="208"/>
      <c r="BB5" s="208"/>
      <c r="BC5" s="208"/>
      <c r="BD5" s="208"/>
      <c r="BE5" s="208"/>
    </row>
    <row r="6" spans="1:57" ht="48.6" customHeight="1" x14ac:dyDescent="0.25">
      <c r="A6" s="75">
        <v>2</v>
      </c>
      <c r="B6" s="76"/>
      <c r="C6" s="80" t="s">
        <v>336</v>
      </c>
      <c r="D6" s="261"/>
      <c r="E6" s="78" t="s">
        <v>58</v>
      </c>
      <c r="F6" s="109" t="s">
        <v>52</v>
      </c>
      <c r="G6" s="392"/>
      <c r="H6" s="198">
        <f t="shared" ref="H6:H66" si="0">IF(D6="Oui",1,IF(D6="Non",0,IF(D6="en grande partie",0.75,IF(D6="Partiellement",0.25,0))))</f>
        <v>0</v>
      </c>
    </row>
    <row r="7" spans="1:57" ht="48.95" customHeight="1" x14ac:dyDescent="0.25">
      <c r="A7" s="75">
        <v>3</v>
      </c>
      <c r="B7" s="76"/>
      <c r="C7" s="77" t="s">
        <v>337</v>
      </c>
      <c r="D7" s="261"/>
      <c r="E7" s="78" t="s">
        <v>61</v>
      </c>
      <c r="F7" s="92" t="s">
        <v>54</v>
      </c>
      <c r="G7" s="392"/>
      <c r="H7" s="198">
        <f t="shared" si="0"/>
        <v>0</v>
      </c>
    </row>
    <row r="8" spans="1:57" ht="45" x14ac:dyDescent="0.25">
      <c r="A8" s="75">
        <v>4</v>
      </c>
      <c r="B8" s="76"/>
      <c r="C8" s="81" t="s">
        <v>338</v>
      </c>
      <c r="D8" s="261"/>
      <c r="E8" s="78" t="s">
        <v>179</v>
      </c>
      <c r="F8" s="104" t="s">
        <v>148</v>
      </c>
      <c r="G8" s="392"/>
      <c r="H8" s="198">
        <f t="shared" si="0"/>
        <v>0</v>
      </c>
    </row>
    <row r="9" spans="1:57" ht="61.5" customHeight="1" x14ac:dyDescent="0.25">
      <c r="A9" s="75">
        <v>5</v>
      </c>
      <c r="B9" s="76"/>
      <c r="C9" s="77" t="s">
        <v>339</v>
      </c>
      <c r="D9" s="260"/>
      <c r="E9" s="78" t="s">
        <v>96</v>
      </c>
      <c r="F9" s="87" t="s">
        <v>53</v>
      </c>
      <c r="G9" s="392"/>
      <c r="H9" s="198">
        <f t="shared" si="0"/>
        <v>0</v>
      </c>
    </row>
    <row r="10" spans="1:57" ht="188.25" customHeight="1" x14ac:dyDescent="0.25">
      <c r="A10" s="75">
        <v>6</v>
      </c>
      <c r="B10" s="76"/>
      <c r="C10" s="82" t="s">
        <v>469</v>
      </c>
      <c r="D10" s="260"/>
      <c r="E10" s="78" t="s">
        <v>142</v>
      </c>
      <c r="F10" s="104" t="s">
        <v>470</v>
      </c>
      <c r="G10" s="392"/>
      <c r="H10" s="198">
        <f t="shared" si="0"/>
        <v>0</v>
      </c>
    </row>
    <row r="11" spans="1:57" ht="119.45" customHeight="1" x14ac:dyDescent="0.25">
      <c r="A11" s="75">
        <v>7</v>
      </c>
      <c r="B11" s="76"/>
      <c r="C11" s="77" t="s">
        <v>340</v>
      </c>
      <c r="D11" s="260"/>
      <c r="E11" s="78" t="s">
        <v>58</v>
      </c>
      <c r="F11" s="87" t="s">
        <v>143</v>
      </c>
      <c r="G11" s="392"/>
      <c r="H11" s="198">
        <f t="shared" si="0"/>
        <v>0</v>
      </c>
    </row>
    <row r="12" spans="1:57" ht="96.95" customHeight="1" x14ac:dyDescent="0.25">
      <c r="A12" s="75">
        <v>8</v>
      </c>
      <c r="B12" s="76"/>
      <c r="C12" s="77" t="s">
        <v>341</v>
      </c>
      <c r="D12" s="260"/>
      <c r="E12" s="78" t="s">
        <v>58</v>
      </c>
      <c r="F12" s="104" t="s">
        <v>246</v>
      </c>
      <c r="G12" s="392"/>
      <c r="H12" s="198">
        <f t="shared" si="0"/>
        <v>0</v>
      </c>
    </row>
    <row r="13" spans="1:57" ht="60" x14ac:dyDescent="0.25">
      <c r="A13" s="75">
        <v>9</v>
      </c>
      <c r="B13" s="76"/>
      <c r="C13" s="77" t="s">
        <v>342</v>
      </c>
      <c r="D13" s="261"/>
      <c r="E13" s="78" t="s">
        <v>58</v>
      </c>
      <c r="F13" s="104" t="s">
        <v>55</v>
      </c>
      <c r="G13" s="392"/>
      <c r="H13" s="198">
        <f t="shared" si="0"/>
        <v>0</v>
      </c>
    </row>
    <row r="14" spans="1:57" ht="74.099999999999994" customHeight="1" x14ac:dyDescent="0.25">
      <c r="A14" s="75">
        <v>10</v>
      </c>
      <c r="B14" s="76"/>
      <c r="C14" s="81" t="s">
        <v>343</v>
      </c>
      <c r="D14" s="260"/>
      <c r="E14" s="78" t="s">
        <v>180</v>
      </c>
      <c r="F14" s="104" t="s">
        <v>38</v>
      </c>
      <c r="G14" s="392"/>
      <c r="H14" s="198">
        <f t="shared" si="0"/>
        <v>0</v>
      </c>
    </row>
    <row r="15" spans="1:57" ht="90.6" customHeight="1" x14ac:dyDescent="0.25">
      <c r="A15" s="75">
        <v>11</v>
      </c>
      <c r="B15" s="83" t="s">
        <v>471</v>
      </c>
      <c r="C15" s="81" t="s">
        <v>344</v>
      </c>
      <c r="D15" s="260"/>
      <c r="E15" s="78" t="s">
        <v>180</v>
      </c>
      <c r="F15" s="104" t="s">
        <v>213</v>
      </c>
      <c r="G15" s="392"/>
      <c r="H15" s="198">
        <f>IF(D15="Oui",1,IF(D15="Non",0,IF(D15="en grande partie",0.75,IF(D15="Partiellement",0.25,0))))</f>
        <v>0</v>
      </c>
    </row>
    <row r="16" spans="1:57" s="49" customFormat="1" ht="63" x14ac:dyDescent="0.25">
      <c r="A16" s="75">
        <v>12</v>
      </c>
      <c r="B16" s="76"/>
      <c r="C16" s="84" t="s">
        <v>345</v>
      </c>
      <c r="D16" s="260"/>
      <c r="E16" s="78" t="s">
        <v>144</v>
      </c>
      <c r="F16" s="87" t="s">
        <v>56</v>
      </c>
      <c r="G16" s="392"/>
      <c r="H16" s="198">
        <f t="shared" si="0"/>
        <v>0</v>
      </c>
      <c r="I16" s="197"/>
      <c r="J16" s="197"/>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7"/>
      <c r="AL16" s="197"/>
      <c r="AM16" s="197"/>
      <c r="AN16" s="197"/>
      <c r="AO16" s="197"/>
      <c r="AP16" s="197"/>
      <c r="AQ16" s="197"/>
      <c r="AR16" s="197"/>
      <c r="AS16" s="197"/>
      <c r="AT16" s="197"/>
      <c r="AU16" s="197"/>
      <c r="AV16" s="197"/>
      <c r="AW16" s="197"/>
      <c r="AX16" s="197"/>
      <c r="AY16" s="197"/>
      <c r="AZ16" s="197"/>
      <c r="BA16" s="197"/>
      <c r="BB16" s="197"/>
      <c r="BC16" s="197"/>
      <c r="BD16" s="197"/>
      <c r="BE16" s="197"/>
    </row>
    <row r="17" spans="1:57" ht="47.25" x14ac:dyDescent="0.25">
      <c r="A17" s="75">
        <v>13</v>
      </c>
      <c r="B17" s="85"/>
      <c r="C17" s="84" t="s">
        <v>346</v>
      </c>
      <c r="D17" s="260"/>
      <c r="E17" s="78" t="s">
        <v>60</v>
      </c>
      <c r="F17" s="87" t="s">
        <v>97</v>
      </c>
      <c r="G17" s="392"/>
      <c r="H17" s="198">
        <f t="shared" si="0"/>
        <v>0</v>
      </c>
    </row>
    <row r="18" spans="1:57" ht="26.25" x14ac:dyDescent="0.25">
      <c r="A18" s="351" t="s">
        <v>27</v>
      </c>
      <c r="B18" s="351"/>
      <c r="C18" s="351"/>
      <c r="D18" s="351"/>
      <c r="E18" s="351"/>
      <c r="F18" s="351"/>
      <c r="G18" s="351"/>
      <c r="J18" s="33">
        <f>COUNTA(C19:C32)-COUNTIF(D19:D32,"NA")-COUNTIF(D19:D32,"")</f>
        <v>0</v>
      </c>
    </row>
    <row r="19" spans="1:57" ht="166.5" customHeight="1" x14ac:dyDescent="0.25">
      <c r="A19" s="122">
        <v>14</v>
      </c>
      <c r="B19" s="118"/>
      <c r="C19" s="123" t="s">
        <v>347</v>
      </c>
      <c r="D19" s="266"/>
      <c r="E19" s="152" t="s">
        <v>187</v>
      </c>
      <c r="F19" s="131" t="s">
        <v>159</v>
      </c>
      <c r="G19" s="271"/>
      <c r="H19" s="198">
        <f t="shared" si="0"/>
        <v>0</v>
      </c>
    </row>
    <row r="20" spans="1:57" ht="62.1" customHeight="1" x14ac:dyDescent="0.25">
      <c r="A20" s="122">
        <v>15</v>
      </c>
      <c r="B20" s="118"/>
      <c r="C20" s="123" t="s">
        <v>348</v>
      </c>
      <c r="D20" s="266"/>
      <c r="E20" s="152" t="s">
        <v>187</v>
      </c>
      <c r="F20" s="131" t="s">
        <v>160</v>
      </c>
      <c r="G20" s="271"/>
      <c r="H20" s="198">
        <f t="shared" si="0"/>
        <v>0</v>
      </c>
    </row>
    <row r="21" spans="1:57" ht="103.5" customHeight="1" x14ac:dyDescent="0.25">
      <c r="A21" s="122">
        <v>16</v>
      </c>
      <c r="B21" s="118"/>
      <c r="C21" s="124" t="s">
        <v>349</v>
      </c>
      <c r="D21" s="266"/>
      <c r="E21" s="152" t="s">
        <v>187</v>
      </c>
      <c r="F21" s="131" t="s">
        <v>247</v>
      </c>
      <c r="G21" s="271"/>
      <c r="H21" s="198">
        <f t="shared" si="0"/>
        <v>0</v>
      </c>
    </row>
    <row r="22" spans="1:57" ht="176.1" customHeight="1" x14ac:dyDescent="0.25">
      <c r="A22" s="122">
        <v>17</v>
      </c>
      <c r="B22" s="118"/>
      <c r="C22" s="125" t="s">
        <v>350</v>
      </c>
      <c r="D22" s="266"/>
      <c r="E22" s="152" t="s">
        <v>187</v>
      </c>
      <c r="F22" s="132" t="s">
        <v>287</v>
      </c>
      <c r="G22" s="271"/>
      <c r="H22" s="198">
        <f t="shared" si="0"/>
        <v>0</v>
      </c>
    </row>
    <row r="23" spans="1:57" ht="51.95" customHeight="1" x14ac:dyDescent="0.25">
      <c r="A23" s="122">
        <v>18</v>
      </c>
      <c r="B23" s="146" t="s">
        <v>472</v>
      </c>
      <c r="C23" s="126" t="s">
        <v>351</v>
      </c>
      <c r="D23" s="260"/>
      <c r="E23" s="152" t="s">
        <v>187</v>
      </c>
      <c r="F23" s="132" t="s">
        <v>161</v>
      </c>
      <c r="G23" s="271"/>
      <c r="H23" s="198">
        <f t="shared" si="0"/>
        <v>0</v>
      </c>
    </row>
    <row r="24" spans="1:57" ht="111.6" customHeight="1" x14ac:dyDescent="0.25">
      <c r="A24" s="122">
        <v>19</v>
      </c>
      <c r="B24" s="146" t="s">
        <v>472</v>
      </c>
      <c r="C24" s="126" t="s">
        <v>352</v>
      </c>
      <c r="D24" s="260"/>
      <c r="E24" s="152" t="s">
        <v>187</v>
      </c>
      <c r="F24" s="133" t="s">
        <v>248</v>
      </c>
      <c r="G24" s="271"/>
      <c r="H24" s="198">
        <f t="shared" si="0"/>
        <v>0</v>
      </c>
    </row>
    <row r="25" spans="1:57" ht="75" customHeight="1" x14ac:dyDescent="0.25">
      <c r="A25" s="122">
        <v>20</v>
      </c>
      <c r="B25" s="118"/>
      <c r="C25" s="315" t="s">
        <v>353</v>
      </c>
      <c r="D25" s="266"/>
      <c r="E25" s="152" t="s">
        <v>187</v>
      </c>
      <c r="F25" s="132" t="s">
        <v>283</v>
      </c>
      <c r="G25" s="271"/>
      <c r="H25" s="198">
        <f t="shared" si="0"/>
        <v>0</v>
      </c>
    </row>
    <row r="26" spans="1:57" ht="47.25" x14ac:dyDescent="0.25">
      <c r="A26" s="122">
        <v>21</v>
      </c>
      <c r="B26" s="127"/>
      <c r="C26" s="128" t="s">
        <v>354</v>
      </c>
      <c r="D26" s="267"/>
      <c r="E26" s="152" t="s">
        <v>187</v>
      </c>
      <c r="F26" s="134" t="s">
        <v>92</v>
      </c>
      <c r="G26" s="271"/>
      <c r="H26" s="198">
        <f t="shared" si="0"/>
        <v>0</v>
      </c>
    </row>
    <row r="27" spans="1:57" ht="111" customHeight="1" x14ac:dyDescent="0.25">
      <c r="A27" s="122">
        <v>22</v>
      </c>
      <c r="B27" s="83" t="s">
        <v>471</v>
      </c>
      <c r="C27" s="119" t="s">
        <v>355</v>
      </c>
      <c r="D27" s="266"/>
      <c r="E27" s="152" t="s">
        <v>187</v>
      </c>
      <c r="F27" s="132" t="s">
        <v>249</v>
      </c>
      <c r="G27" s="271"/>
      <c r="H27" s="198">
        <f t="shared" si="0"/>
        <v>0</v>
      </c>
    </row>
    <row r="28" spans="1:57" ht="84.6" customHeight="1" x14ac:dyDescent="0.25">
      <c r="A28" s="122">
        <v>23</v>
      </c>
      <c r="B28" s="83" t="s">
        <v>471</v>
      </c>
      <c r="C28" s="125" t="s">
        <v>356</v>
      </c>
      <c r="D28" s="266"/>
      <c r="E28" s="152" t="s">
        <v>187</v>
      </c>
      <c r="F28" s="131" t="s">
        <v>250</v>
      </c>
      <c r="G28" s="271"/>
      <c r="H28" s="198">
        <f t="shared" si="0"/>
        <v>0</v>
      </c>
    </row>
    <row r="29" spans="1:57" ht="155.1" customHeight="1" x14ac:dyDescent="0.25">
      <c r="A29" s="122">
        <v>24</v>
      </c>
      <c r="B29" s="148" t="s">
        <v>475</v>
      </c>
      <c r="C29" s="129" t="s">
        <v>357</v>
      </c>
      <c r="D29" s="266"/>
      <c r="E29" s="152" t="s">
        <v>187</v>
      </c>
      <c r="F29" s="135" t="s">
        <v>162</v>
      </c>
      <c r="G29" s="393"/>
      <c r="H29" s="198">
        <f>IF(D29="Oui",1,IF(D29="Non",0,IF(D29="en grande partie",0.75,IF(D29="Partiellement",0.25,0))))</f>
        <v>0</v>
      </c>
    </row>
    <row r="30" spans="1:57" ht="74.45" customHeight="1" x14ac:dyDescent="0.25">
      <c r="A30" s="122">
        <v>25</v>
      </c>
      <c r="B30" s="148" t="s">
        <v>475</v>
      </c>
      <c r="C30" s="129" t="s">
        <v>358</v>
      </c>
      <c r="D30" s="266"/>
      <c r="E30" s="152" t="s">
        <v>187</v>
      </c>
      <c r="F30" s="136" t="s">
        <v>57</v>
      </c>
      <c r="G30" s="271"/>
      <c r="H30" s="198">
        <f t="shared" si="0"/>
        <v>0</v>
      </c>
    </row>
    <row r="31" spans="1:57" s="49" customFormat="1" ht="47.25" x14ac:dyDescent="0.25">
      <c r="A31" s="122">
        <v>26</v>
      </c>
      <c r="B31" s="148" t="s">
        <v>475</v>
      </c>
      <c r="C31" s="129" t="s">
        <v>359</v>
      </c>
      <c r="D31" s="266"/>
      <c r="E31" s="152" t="s">
        <v>187</v>
      </c>
      <c r="F31" s="137" t="s">
        <v>93</v>
      </c>
      <c r="G31" s="271"/>
      <c r="H31" s="198">
        <f t="shared" si="0"/>
        <v>0</v>
      </c>
      <c r="I31" s="197"/>
      <c r="J31" s="197"/>
      <c r="K31" s="197"/>
      <c r="L31" s="197"/>
      <c r="M31" s="197"/>
      <c r="N31" s="197"/>
      <c r="O31" s="197"/>
      <c r="P31" s="197"/>
      <c r="Q31" s="197"/>
      <c r="R31" s="197"/>
      <c r="S31" s="197"/>
      <c r="T31" s="197"/>
      <c r="U31" s="197"/>
      <c r="V31" s="197"/>
      <c r="W31" s="197"/>
      <c r="X31" s="197"/>
      <c r="Y31" s="197"/>
      <c r="Z31" s="197"/>
      <c r="AA31" s="197"/>
      <c r="AB31" s="197"/>
      <c r="AC31" s="197"/>
      <c r="AD31" s="197"/>
      <c r="AE31" s="197"/>
      <c r="AF31" s="197"/>
      <c r="AG31" s="197"/>
      <c r="AH31" s="197"/>
      <c r="AI31" s="197"/>
      <c r="AJ31" s="197"/>
      <c r="AK31" s="197"/>
      <c r="AL31" s="197"/>
      <c r="AM31" s="197"/>
      <c r="AN31" s="197"/>
      <c r="AO31" s="197"/>
      <c r="AP31" s="197"/>
      <c r="AQ31" s="197"/>
      <c r="AR31" s="197"/>
      <c r="AS31" s="197"/>
      <c r="AT31" s="197"/>
      <c r="AU31" s="197"/>
      <c r="AV31" s="197"/>
      <c r="AW31" s="197"/>
      <c r="AX31" s="197"/>
      <c r="AY31" s="197"/>
      <c r="AZ31" s="197"/>
      <c r="BA31" s="197"/>
      <c r="BB31" s="197"/>
      <c r="BC31" s="197"/>
      <c r="BD31" s="197"/>
      <c r="BE31" s="197"/>
    </row>
    <row r="32" spans="1:57" ht="168.6" customHeight="1" x14ac:dyDescent="0.25">
      <c r="A32" s="122">
        <v>27</v>
      </c>
      <c r="B32" s="130" t="s">
        <v>474</v>
      </c>
      <c r="C32" s="129" t="s">
        <v>360</v>
      </c>
      <c r="D32" s="266"/>
      <c r="E32" s="152" t="s">
        <v>187</v>
      </c>
      <c r="F32" s="136" t="s">
        <v>212</v>
      </c>
      <c r="G32" s="271"/>
      <c r="H32" s="198">
        <f t="shared" si="0"/>
        <v>0</v>
      </c>
    </row>
    <row r="33" spans="1:57" ht="26.25" x14ac:dyDescent="0.25">
      <c r="A33" s="353" t="s">
        <v>30</v>
      </c>
      <c r="B33" s="353"/>
      <c r="C33" s="353"/>
      <c r="D33" s="353"/>
      <c r="E33" s="353"/>
      <c r="F33" s="353"/>
      <c r="G33" s="353"/>
      <c r="J33" s="33">
        <f>COUNTA(C34:C44)-COUNTIF(D34:D44,"NA")-COUNTIF(D34:D44,"")</f>
        <v>0</v>
      </c>
    </row>
    <row r="34" spans="1:57" s="14" customFormat="1" ht="69.599999999999994" customHeight="1" x14ac:dyDescent="0.25">
      <c r="A34" s="122">
        <v>28</v>
      </c>
      <c r="B34" s="118"/>
      <c r="C34" s="123" t="s">
        <v>361</v>
      </c>
      <c r="D34" s="266"/>
      <c r="E34" s="120" t="s">
        <v>188</v>
      </c>
      <c r="F34" s="121" t="s">
        <v>220</v>
      </c>
      <c r="G34" s="271"/>
      <c r="H34" s="198">
        <f t="shared" si="0"/>
        <v>0</v>
      </c>
      <c r="I34" s="195"/>
      <c r="J34" s="195"/>
      <c r="K34" s="195"/>
      <c r="L34" s="195"/>
      <c r="M34" s="195"/>
      <c r="N34" s="195"/>
      <c r="O34" s="195"/>
      <c r="P34" s="195"/>
      <c r="Q34" s="195"/>
      <c r="R34" s="195"/>
      <c r="S34" s="195"/>
      <c r="T34" s="195"/>
      <c r="U34" s="195"/>
      <c r="V34" s="195"/>
      <c r="W34" s="195"/>
      <c r="X34" s="195"/>
      <c r="Y34" s="195"/>
      <c r="Z34" s="195"/>
      <c r="AA34" s="195"/>
      <c r="AB34" s="195"/>
      <c r="AC34" s="195"/>
      <c r="AD34" s="195"/>
      <c r="AE34" s="195"/>
      <c r="AF34" s="195"/>
      <c r="AG34" s="195"/>
      <c r="AH34" s="195"/>
      <c r="AI34" s="195"/>
      <c r="AJ34" s="195"/>
      <c r="AK34" s="195"/>
      <c r="AL34" s="195"/>
      <c r="AM34" s="195"/>
      <c r="AN34" s="195"/>
      <c r="AO34" s="195"/>
      <c r="AP34" s="195"/>
      <c r="AQ34" s="195"/>
      <c r="AR34" s="195"/>
      <c r="AS34" s="195"/>
      <c r="AT34" s="195"/>
      <c r="AU34" s="195"/>
      <c r="AV34" s="195"/>
      <c r="AW34" s="195"/>
      <c r="AX34" s="195"/>
      <c r="AY34" s="195"/>
      <c r="AZ34" s="195"/>
      <c r="BA34" s="195"/>
      <c r="BB34" s="195"/>
      <c r="BC34" s="195"/>
      <c r="BD34" s="195"/>
      <c r="BE34" s="195"/>
    </row>
    <row r="35" spans="1:57" ht="60" x14ac:dyDescent="0.25">
      <c r="A35" s="122">
        <v>29</v>
      </c>
      <c r="B35" s="118"/>
      <c r="C35" s="138" t="s">
        <v>362</v>
      </c>
      <c r="D35" s="268"/>
      <c r="E35" s="120" t="s">
        <v>34</v>
      </c>
      <c r="F35" s="121" t="s">
        <v>101</v>
      </c>
      <c r="G35" s="271"/>
      <c r="H35" s="198">
        <f t="shared" si="0"/>
        <v>0</v>
      </c>
    </row>
    <row r="36" spans="1:57" ht="72" customHeight="1" x14ac:dyDescent="0.25">
      <c r="A36" s="122">
        <v>30</v>
      </c>
      <c r="B36" s="118"/>
      <c r="C36" s="119" t="s">
        <v>363</v>
      </c>
      <c r="D36" s="268"/>
      <c r="E36" s="120" t="s">
        <v>189</v>
      </c>
      <c r="F36" s="121" t="s">
        <v>163</v>
      </c>
      <c r="G36" s="271"/>
      <c r="H36" s="198">
        <f t="shared" si="0"/>
        <v>0</v>
      </c>
    </row>
    <row r="37" spans="1:57" ht="114" customHeight="1" x14ac:dyDescent="0.25">
      <c r="A37" s="122">
        <v>31</v>
      </c>
      <c r="B37" s="118"/>
      <c r="C37" s="139" t="s">
        <v>364</v>
      </c>
      <c r="D37" s="268"/>
      <c r="E37" s="120" t="s">
        <v>190</v>
      </c>
      <c r="F37" s="121" t="s">
        <v>102</v>
      </c>
      <c r="G37" s="271"/>
      <c r="H37" s="198">
        <f t="shared" si="0"/>
        <v>0</v>
      </c>
    </row>
    <row r="38" spans="1:57" ht="33.950000000000003" customHeight="1" x14ac:dyDescent="0.25">
      <c r="A38" s="122">
        <v>32</v>
      </c>
      <c r="B38" s="313"/>
      <c r="C38" s="124" t="s">
        <v>449</v>
      </c>
      <c r="D38" s="314"/>
      <c r="E38" s="152" t="s">
        <v>34</v>
      </c>
      <c r="F38" s="131" t="s">
        <v>67</v>
      </c>
      <c r="G38" s="271"/>
      <c r="H38" s="198">
        <f t="shared" si="0"/>
        <v>0</v>
      </c>
    </row>
    <row r="39" spans="1:57" ht="139.5" customHeight="1" x14ac:dyDescent="0.25">
      <c r="A39" s="122">
        <v>33</v>
      </c>
      <c r="B39" s="118"/>
      <c r="C39" s="140" t="s">
        <v>365</v>
      </c>
      <c r="D39" s="267"/>
      <c r="E39" s="120" t="s">
        <v>191</v>
      </c>
      <c r="F39" s="142" t="s">
        <v>251</v>
      </c>
      <c r="G39" s="271"/>
      <c r="H39" s="198">
        <f t="shared" si="0"/>
        <v>0</v>
      </c>
    </row>
    <row r="40" spans="1:57" ht="87.6" customHeight="1" x14ac:dyDescent="0.25">
      <c r="A40" s="122">
        <v>34</v>
      </c>
      <c r="B40" s="118"/>
      <c r="C40" s="138" t="s">
        <v>366</v>
      </c>
      <c r="D40" s="268"/>
      <c r="E40" s="120" t="s">
        <v>191</v>
      </c>
      <c r="F40" s="143" t="s">
        <v>252</v>
      </c>
      <c r="G40" s="271"/>
      <c r="H40" s="198">
        <f t="shared" si="0"/>
        <v>0</v>
      </c>
    </row>
    <row r="41" spans="1:57" s="30" customFormat="1" ht="83.1" customHeight="1" x14ac:dyDescent="0.25">
      <c r="A41" s="122">
        <v>35</v>
      </c>
      <c r="B41" s="148" t="s">
        <v>475</v>
      </c>
      <c r="C41" s="141" t="s">
        <v>367</v>
      </c>
      <c r="D41" s="266"/>
      <c r="E41" s="120" t="s">
        <v>191</v>
      </c>
      <c r="F41" s="144" t="s">
        <v>77</v>
      </c>
      <c r="G41" s="271"/>
      <c r="H41" s="198">
        <f t="shared" si="0"/>
        <v>0</v>
      </c>
      <c r="I41" s="197"/>
      <c r="J41" s="197"/>
      <c r="K41" s="197"/>
      <c r="L41" s="197"/>
      <c r="M41" s="197"/>
      <c r="N41" s="197"/>
      <c r="O41" s="197"/>
      <c r="P41" s="197"/>
      <c r="Q41" s="197"/>
      <c r="R41" s="197"/>
      <c r="S41" s="197"/>
      <c r="T41" s="197"/>
      <c r="U41" s="197"/>
      <c r="V41" s="197"/>
      <c r="W41" s="197"/>
      <c r="X41" s="197"/>
      <c r="Y41" s="197"/>
      <c r="Z41" s="197"/>
      <c r="AA41" s="197"/>
      <c r="AB41" s="197"/>
      <c r="AC41" s="197"/>
      <c r="AD41" s="197"/>
      <c r="AE41" s="197"/>
      <c r="AF41" s="197"/>
      <c r="AG41" s="197"/>
      <c r="AH41" s="197"/>
      <c r="AI41" s="197"/>
      <c r="AJ41" s="197"/>
      <c r="AK41" s="197"/>
      <c r="AL41" s="197"/>
      <c r="AM41" s="197"/>
      <c r="AN41" s="197"/>
      <c r="AO41" s="197"/>
      <c r="AP41" s="197"/>
      <c r="AQ41" s="197"/>
      <c r="AR41" s="197"/>
      <c r="AS41" s="197"/>
      <c r="AT41" s="197"/>
      <c r="AU41" s="197"/>
      <c r="AV41" s="197"/>
      <c r="AW41" s="197"/>
      <c r="AX41" s="197"/>
      <c r="AY41" s="197"/>
      <c r="AZ41" s="197"/>
      <c r="BA41" s="197"/>
      <c r="BB41" s="197"/>
      <c r="BC41" s="197"/>
      <c r="BD41" s="197"/>
      <c r="BE41" s="197"/>
    </row>
    <row r="42" spans="1:57" ht="100.5" customHeight="1" x14ac:dyDescent="0.25">
      <c r="A42" s="122">
        <v>36</v>
      </c>
      <c r="B42" s="118"/>
      <c r="C42" s="138" t="s">
        <v>368</v>
      </c>
      <c r="D42" s="268"/>
      <c r="E42" s="120" t="s">
        <v>191</v>
      </c>
      <c r="F42" s="131" t="s">
        <v>253</v>
      </c>
      <c r="G42" s="271"/>
      <c r="H42" s="198">
        <f t="shared" si="0"/>
        <v>0</v>
      </c>
    </row>
    <row r="43" spans="1:57" ht="57.6" customHeight="1" x14ac:dyDescent="0.25">
      <c r="A43" s="122">
        <v>37</v>
      </c>
      <c r="B43" s="118"/>
      <c r="C43" s="138" t="s">
        <v>369</v>
      </c>
      <c r="D43" s="268"/>
      <c r="E43" s="120" t="s">
        <v>191</v>
      </c>
      <c r="F43" s="121" t="s">
        <v>39</v>
      </c>
      <c r="G43" s="271"/>
      <c r="H43" s="198">
        <f t="shared" si="0"/>
        <v>0</v>
      </c>
    </row>
    <row r="44" spans="1:57" ht="92.45" customHeight="1" x14ac:dyDescent="0.25">
      <c r="A44" s="122">
        <v>38</v>
      </c>
      <c r="B44" s="118"/>
      <c r="C44" s="138" t="s">
        <v>370</v>
      </c>
      <c r="D44" s="268"/>
      <c r="E44" s="120" t="s">
        <v>191</v>
      </c>
      <c r="F44" s="121" t="s">
        <v>254</v>
      </c>
      <c r="G44" s="271"/>
      <c r="H44" s="198">
        <f t="shared" si="0"/>
        <v>0</v>
      </c>
    </row>
    <row r="45" spans="1:57" ht="26.25" x14ac:dyDescent="0.25">
      <c r="A45" s="351" t="s">
        <v>269</v>
      </c>
      <c r="B45" s="351"/>
      <c r="C45" s="351"/>
      <c r="D45" s="351"/>
      <c r="E45" s="351"/>
      <c r="F45" s="351"/>
      <c r="G45" s="351"/>
      <c r="J45" s="33">
        <f>I46+I55+I80</f>
        <v>0</v>
      </c>
    </row>
    <row r="46" spans="1:57" ht="21" x14ac:dyDescent="0.25">
      <c r="A46" s="354" t="s">
        <v>22</v>
      </c>
      <c r="B46" s="354"/>
      <c r="C46" s="354"/>
      <c r="D46" s="354"/>
      <c r="E46" s="354"/>
      <c r="F46" s="354"/>
      <c r="G46" s="354"/>
      <c r="I46" s="33">
        <f>COUNTA(C47:C54)-COUNTIF(D47:D54,"NA")-COUNTIF(D47:D54,"")</f>
        <v>0</v>
      </c>
    </row>
    <row r="47" spans="1:57" ht="54.6" customHeight="1" x14ac:dyDescent="0.25">
      <c r="A47" s="27">
        <v>39</v>
      </c>
      <c r="B47" s="9"/>
      <c r="C47" s="40" t="s">
        <v>371</v>
      </c>
      <c r="D47" s="268"/>
      <c r="E47" s="24" t="s">
        <v>73</v>
      </c>
      <c r="F47" s="8" t="s">
        <v>40</v>
      </c>
      <c r="G47" s="272"/>
      <c r="H47" s="198">
        <f t="shared" si="0"/>
        <v>0</v>
      </c>
    </row>
    <row r="48" spans="1:57" ht="101.45" customHeight="1" x14ac:dyDescent="0.25">
      <c r="A48" s="27">
        <v>40</v>
      </c>
      <c r="B48" s="9"/>
      <c r="C48" s="41" t="s">
        <v>372</v>
      </c>
      <c r="D48" s="267"/>
      <c r="E48" s="24" t="s">
        <v>182</v>
      </c>
      <c r="F48" s="28" t="s">
        <v>288</v>
      </c>
      <c r="G48" s="272"/>
      <c r="H48" s="198">
        <f t="shared" si="0"/>
        <v>0</v>
      </c>
    </row>
    <row r="49" spans="1:57" ht="126" customHeight="1" x14ac:dyDescent="0.25">
      <c r="A49" s="27">
        <v>41</v>
      </c>
      <c r="B49" s="9"/>
      <c r="C49" s="40" t="s">
        <v>373</v>
      </c>
      <c r="D49" s="267"/>
      <c r="E49" s="50" t="s">
        <v>182</v>
      </c>
      <c r="F49" s="7" t="s">
        <v>291</v>
      </c>
      <c r="G49" s="272"/>
      <c r="H49" s="198">
        <f t="shared" si="0"/>
        <v>0</v>
      </c>
    </row>
    <row r="50" spans="1:57" ht="191.45" customHeight="1" x14ac:dyDescent="0.25">
      <c r="A50" s="27">
        <v>42</v>
      </c>
      <c r="B50" s="9"/>
      <c r="C50" s="40" t="s">
        <v>374</v>
      </c>
      <c r="D50" s="268"/>
      <c r="E50" s="24" t="s">
        <v>74</v>
      </c>
      <c r="F50" s="8" t="s">
        <v>289</v>
      </c>
      <c r="G50" s="272"/>
      <c r="H50" s="198">
        <f t="shared" si="0"/>
        <v>0</v>
      </c>
    </row>
    <row r="51" spans="1:57" ht="92.45" customHeight="1" x14ac:dyDescent="0.25">
      <c r="A51" s="27">
        <v>43</v>
      </c>
      <c r="B51" s="9"/>
      <c r="C51" s="40" t="s">
        <v>375</v>
      </c>
      <c r="D51" s="267"/>
      <c r="E51" s="24" t="s">
        <v>74</v>
      </c>
      <c r="F51" s="7" t="s">
        <v>94</v>
      </c>
      <c r="G51" s="272"/>
      <c r="H51" s="198">
        <f t="shared" si="0"/>
        <v>0</v>
      </c>
    </row>
    <row r="52" spans="1:57" ht="93.95" customHeight="1" x14ac:dyDescent="0.25">
      <c r="A52" s="27">
        <v>44</v>
      </c>
      <c r="B52" s="9"/>
      <c r="C52" s="40" t="s">
        <v>376</v>
      </c>
      <c r="D52" s="267"/>
      <c r="E52" s="24" t="s">
        <v>74</v>
      </c>
      <c r="F52" s="7" t="s">
        <v>164</v>
      </c>
      <c r="G52" s="272"/>
      <c r="H52" s="198">
        <f t="shared" si="0"/>
        <v>0</v>
      </c>
    </row>
    <row r="53" spans="1:57" ht="63.6" customHeight="1" x14ac:dyDescent="0.25">
      <c r="A53" s="27">
        <v>45</v>
      </c>
      <c r="B53" s="83" t="s">
        <v>471</v>
      </c>
      <c r="C53" s="25" t="s">
        <v>377</v>
      </c>
      <c r="D53" s="267"/>
      <c r="E53" s="24" t="s">
        <v>74</v>
      </c>
      <c r="F53" s="47" t="s">
        <v>165</v>
      </c>
      <c r="G53" s="272"/>
      <c r="H53" s="198">
        <f t="shared" si="0"/>
        <v>0</v>
      </c>
    </row>
    <row r="54" spans="1:57" ht="66.95" customHeight="1" x14ac:dyDescent="0.25">
      <c r="A54" s="27">
        <v>46</v>
      </c>
      <c r="B54" s="148" t="s">
        <v>475</v>
      </c>
      <c r="C54" s="25" t="s">
        <v>378</v>
      </c>
      <c r="D54" s="266"/>
      <c r="E54" s="24" t="s">
        <v>74</v>
      </c>
      <c r="F54" s="47" t="s">
        <v>85</v>
      </c>
      <c r="G54" s="272"/>
      <c r="H54" s="198">
        <f t="shared" si="0"/>
        <v>0</v>
      </c>
    </row>
    <row r="55" spans="1:57" ht="21" x14ac:dyDescent="0.25">
      <c r="A55" s="354" t="s">
        <v>268</v>
      </c>
      <c r="B55" s="354"/>
      <c r="C55" s="354"/>
      <c r="D55" s="354"/>
      <c r="E55" s="354"/>
      <c r="F55" s="354"/>
      <c r="G55" s="354"/>
      <c r="I55" s="33">
        <f>COUNTA(C56:C79)-COUNTIF(D56:D79,"NA")-COUNTIF(D56:D79,"")</f>
        <v>0</v>
      </c>
    </row>
    <row r="56" spans="1:57" ht="47.25" x14ac:dyDescent="0.25">
      <c r="A56" s="27">
        <v>47</v>
      </c>
      <c r="B56" s="9"/>
      <c r="C56" s="12" t="s">
        <v>450</v>
      </c>
      <c r="D56" s="267"/>
      <c r="E56" s="24" t="s">
        <v>74</v>
      </c>
      <c r="F56" s="7" t="s">
        <v>166</v>
      </c>
      <c r="G56" s="272"/>
      <c r="H56" s="198">
        <f t="shared" si="0"/>
        <v>0</v>
      </c>
    </row>
    <row r="57" spans="1:57" ht="45" x14ac:dyDescent="0.25">
      <c r="A57" s="27">
        <v>48</v>
      </c>
      <c r="B57" s="9"/>
      <c r="C57" s="40" t="s">
        <v>379</v>
      </c>
      <c r="D57" s="267"/>
      <c r="E57" s="24" t="s">
        <v>73</v>
      </c>
      <c r="F57" s="8" t="s">
        <v>43</v>
      </c>
      <c r="G57" s="272"/>
      <c r="H57" s="198">
        <f t="shared" si="0"/>
        <v>0</v>
      </c>
    </row>
    <row r="58" spans="1:57" ht="95.1" customHeight="1" x14ac:dyDescent="0.25">
      <c r="A58" s="27">
        <v>49</v>
      </c>
      <c r="B58" s="9"/>
      <c r="C58" s="12" t="s">
        <v>380</v>
      </c>
      <c r="D58" s="267"/>
      <c r="E58" s="24" t="s">
        <v>73</v>
      </c>
      <c r="F58" s="8" t="s">
        <v>167</v>
      </c>
      <c r="G58" s="272"/>
      <c r="H58" s="198">
        <f t="shared" si="0"/>
        <v>0</v>
      </c>
    </row>
    <row r="59" spans="1:57" s="46" customFormat="1" ht="108.95" customHeight="1" x14ac:dyDescent="0.25">
      <c r="A59" s="27">
        <v>50</v>
      </c>
      <c r="B59" s="36"/>
      <c r="C59" s="5" t="s">
        <v>381</v>
      </c>
      <c r="D59" s="267"/>
      <c r="E59" s="44" t="s">
        <v>73</v>
      </c>
      <c r="F59" s="7" t="s">
        <v>290</v>
      </c>
      <c r="G59" s="272"/>
      <c r="H59" s="198">
        <f t="shared" si="0"/>
        <v>0</v>
      </c>
      <c r="I59" s="209"/>
      <c r="J59" s="209"/>
      <c r="K59" s="209"/>
      <c r="L59" s="209"/>
      <c r="M59" s="209"/>
      <c r="N59" s="209"/>
      <c r="O59" s="209"/>
      <c r="P59" s="209"/>
      <c r="Q59" s="209"/>
      <c r="R59" s="209"/>
      <c r="S59" s="209"/>
      <c r="T59" s="209"/>
      <c r="U59" s="209"/>
      <c r="V59" s="209"/>
      <c r="W59" s="209"/>
      <c r="X59" s="209"/>
      <c r="Y59" s="209"/>
      <c r="Z59" s="209"/>
      <c r="AA59" s="209"/>
      <c r="AB59" s="209"/>
      <c r="AC59" s="209"/>
      <c r="AD59" s="209"/>
      <c r="AE59" s="209"/>
      <c r="AF59" s="209"/>
      <c r="AG59" s="209"/>
      <c r="AH59" s="209"/>
      <c r="AI59" s="209"/>
      <c r="AJ59" s="209"/>
      <c r="AK59" s="209"/>
      <c r="AL59" s="209"/>
      <c r="AM59" s="209"/>
      <c r="AN59" s="209"/>
      <c r="AO59" s="209"/>
      <c r="AP59" s="209"/>
      <c r="AQ59" s="209"/>
      <c r="AR59" s="209"/>
      <c r="AS59" s="209"/>
      <c r="AT59" s="209"/>
      <c r="AU59" s="209"/>
      <c r="AV59" s="209"/>
      <c r="AW59" s="209"/>
      <c r="AX59" s="209"/>
      <c r="AY59" s="209"/>
      <c r="AZ59" s="209"/>
      <c r="BA59" s="209"/>
      <c r="BB59" s="209"/>
      <c r="BC59" s="209"/>
      <c r="BD59" s="209"/>
      <c r="BE59" s="209"/>
    </row>
    <row r="60" spans="1:57" s="46" customFormat="1" ht="60" x14ac:dyDescent="0.25">
      <c r="A60" s="27">
        <v>51</v>
      </c>
      <c r="B60" s="36"/>
      <c r="C60" s="5" t="s">
        <v>382</v>
      </c>
      <c r="D60" s="267"/>
      <c r="E60" s="44" t="s">
        <v>73</v>
      </c>
      <c r="F60" s="7" t="s">
        <v>259</v>
      </c>
      <c r="G60" s="272"/>
      <c r="H60" s="198">
        <f t="shared" si="0"/>
        <v>0</v>
      </c>
      <c r="I60" s="209"/>
      <c r="J60" s="209"/>
      <c r="K60" s="209"/>
      <c r="L60" s="209"/>
      <c r="M60" s="209"/>
      <c r="N60" s="209"/>
      <c r="O60" s="209"/>
      <c r="P60" s="209"/>
      <c r="Q60" s="209"/>
      <c r="R60" s="209"/>
      <c r="S60" s="209"/>
      <c r="T60" s="209"/>
      <c r="U60" s="209"/>
      <c r="V60" s="209"/>
      <c r="W60" s="209"/>
      <c r="X60" s="209"/>
      <c r="Y60" s="209"/>
      <c r="Z60" s="209"/>
      <c r="AA60" s="209"/>
      <c r="AB60" s="209"/>
      <c r="AC60" s="209"/>
      <c r="AD60" s="209"/>
      <c r="AE60" s="209"/>
      <c r="AF60" s="209"/>
      <c r="AG60" s="209"/>
      <c r="AH60" s="209"/>
      <c r="AI60" s="209"/>
      <c r="AJ60" s="209"/>
      <c r="AK60" s="209"/>
      <c r="AL60" s="209"/>
      <c r="AM60" s="209"/>
      <c r="AN60" s="209"/>
      <c r="AO60" s="209"/>
      <c r="AP60" s="209"/>
      <c r="AQ60" s="209"/>
      <c r="AR60" s="209"/>
      <c r="AS60" s="209"/>
      <c r="AT60" s="209"/>
      <c r="AU60" s="209"/>
      <c r="AV60" s="209"/>
      <c r="AW60" s="209"/>
      <c r="AX60" s="209"/>
      <c r="AY60" s="209"/>
      <c r="AZ60" s="209"/>
      <c r="BA60" s="209"/>
      <c r="BB60" s="209"/>
      <c r="BC60" s="209"/>
      <c r="BD60" s="209"/>
      <c r="BE60" s="209"/>
    </row>
    <row r="61" spans="1:57" ht="45" customHeight="1" x14ac:dyDescent="0.25">
      <c r="A61" s="27">
        <v>52</v>
      </c>
      <c r="B61" s="9"/>
      <c r="C61" s="12" t="s">
        <v>383</v>
      </c>
      <c r="D61" s="267"/>
      <c r="E61" s="24" t="s">
        <v>73</v>
      </c>
      <c r="F61" s="8" t="s">
        <v>41</v>
      </c>
      <c r="G61" s="272"/>
      <c r="H61" s="198">
        <f t="shared" si="0"/>
        <v>0</v>
      </c>
    </row>
    <row r="62" spans="1:57" ht="90" x14ac:dyDescent="0.25">
      <c r="A62" s="27">
        <v>53</v>
      </c>
      <c r="B62" s="9"/>
      <c r="C62" s="10" t="s">
        <v>384</v>
      </c>
      <c r="D62" s="267"/>
      <c r="E62" s="50" t="s">
        <v>73</v>
      </c>
      <c r="F62" s="111" t="s">
        <v>193</v>
      </c>
      <c r="G62" s="272"/>
      <c r="H62" s="198">
        <f t="shared" si="0"/>
        <v>0</v>
      </c>
    </row>
    <row r="63" spans="1:57" ht="60.6" customHeight="1" x14ac:dyDescent="0.25">
      <c r="A63" s="27">
        <v>54</v>
      </c>
      <c r="B63" s="9"/>
      <c r="C63" s="48" t="s">
        <v>385</v>
      </c>
      <c r="D63" s="267"/>
      <c r="E63" s="50" t="s">
        <v>73</v>
      </c>
      <c r="F63" s="112" t="s">
        <v>192</v>
      </c>
      <c r="G63" s="272"/>
      <c r="H63" s="198">
        <f t="shared" si="0"/>
        <v>0</v>
      </c>
    </row>
    <row r="64" spans="1:57" ht="45" x14ac:dyDescent="0.25">
      <c r="A64" s="27">
        <v>55</v>
      </c>
      <c r="B64" s="9"/>
      <c r="C64" s="40" t="s">
        <v>386</v>
      </c>
      <c r="D64" s="267"/>
      <c r="E64" s="50" t="s">
        <v>73</v>
      </c>
      <c r="F64" s="111" t="s">
        <v>194</v>
      </c>
      <c r="G64" s="273"/>
      <c r="H64" s="198">
        <f t="shared" si="0"/>
        <v>0</v>
      </c>
    </row>
    <row r="65" spans="1:57" ht="119.1" customHeight="1" x14ac:dyDescent="0.25">
      <c r="A65" s="27">
        <v>56</v>
      </c>
      <c r="B65" s="9"/>
      <c r="C65" s="40" t="s">
        <v>387</v>
      </c>
      <c r="D65" s="267"/>
      <c r="E65" s="50" t="s">
        <v>73</v>
      </c>
      <c r="F65" s="47" t="s">
        <v>292</v>
      </c>
      <c r="G65" s="273"/>
      <c r="H65" s="198">
        <f t="shared" si="0"/>
        <v>0</v>
      </c>
    </row>
    <row r="66" spans="1:57" s="49" customFormat="1" ht="50.25" customHeight="1" x14ac:dyDescent="0.25">
      <c r="A66" s="27">
        <v>57</v>
      </c>
      <c r="B66" s="31"/>
      <c r="C66" s="316" t="s">
        <v>388</v>
      </c>
      <c r="D66" s="267"/>
      <c r="E66" s="50" t="s">
        <v>73</v>
      </c>
      <c r="F66" s="28" t="s">
        <v>86</v>
      </c>
      <c r="G66" s="272"/>
      <c r="H66" s="198">
        <f t="shared" si="0"/>
        <v>0</v>
      </c>
      <c r="I66" s="197"/>
      <c r="J66" s="197"/>
      <c r="K66" s="197"/>
      <c r="L66" s="197"/>
      <c r="M66" s="197"/>
      <c r="N66" s="197"/>
      <c r="O66" s="197"/>
      <c r="P66" s="197"/>
      <c r="Q66" s="197"/>
      <c r="R66" s="197"/>
      <c r="S66" s="197"/>
      <c r="T66" s="197"/>
      <c r="U66" s="197"/>
      <c r="V66" s="197"/>
      <c r="W66" s="197"/>
      <c r="X66" s="197"/>
      <c r="Y66" s="197"/>
      <c r="Z66" s="197"/>
      <c r="AA66" s="197"/>
      <c r="AB66" s="197"/>
      <c r="AC66" s="197"/>
      <c r="AD66" s="197"/>
      <c r="AE66" s="197"/>
      <c r="AF66" s="197"/>
      <c r="AG66" s="197"/>
      <c r="AH66" s="197"/>
      <c r="AI66" s="197"/>
      <c r="AJ66" s="197"/>
      <c r="AK66" s="197"/>
      <c r="AL66" s="197"/>
      <c r="AM66" s="197"/>
      <c r="AN66" s="197"/>
      <c r="AO66" s="197"/>
      <c r="AP66" s="197"/>
      <c r="AQ66" s="197"/>
      <c r="AR66" s="197"/>
      <c r="AS66" s="197"/>
      <c r="AT66" s="197"/>
      <c r="AU66" s="197"/>
      <c r="AV66" s="197"/>
      <c r="AW66" s="197"/>
      <c r="AX66" s="197"/>
      <c r="AY66" s="197"/>
      <c r="AZ66" s="197"/>
      <c r="BA66" s="197"/>
      <c r="BB66" s="197"/>
      <c r="BC66" s="197"/>
      <c r="BD66" s="197"/>
      <c r="BE66" s="197"/>
    </row>
    <row r="67" spans="1:57" ht="138.94999999999999" customHeight="1" x14ac:dyDescent="0.25">
      <c r="A67" s="27">
        <v>58</v>
      </c>
      <c r="B67" s="146" t="s">
        <v>472</v>
      </c>
      <c r="C67" s="39" t="s">
        <v>389</v>
      </c>
      <c r="D67" s="267"/>
      <c r="E67" s="24" t="s">
        <v>73</v>
      </c>
      <c r="F67" s="47" t="s">
        <v>195</v>
      </c>
      <c r="G67" s="272"/>
      <c r="H67" s="198">
        <f t="shared" ref="H67:H131" si="1">IF(D67="Oui",1,IF(D67="Non",0,IF(D67="en grande partie",0.75,IF(D67="Partiellement",0.25,0))))</f>
        <v>0</v>
      </c>
    </row>
    <row r="68" spans="1:57" ht="46.5" customHeight="1" x14ac:dyDescent="0.25">
      <c r="A68" s="27">
        <v>59</v>
      </c>
      <c r="B68" s="146" t="s">
        <v>472</v>
      </c>
      <c r="C68" s="39" t="s">
        <v>390</v>
      </c>
      <c r="D68" s="266"/>
      <c r="E68" s="24" t="s">
        <v>73</v>
      </c>
      <c r="F68" s="37" t="s">
        <v>196</v>
      </c>
      <c r="G68" s="272"/>
      <c r="H68" s="198">
        <f t="shared" si="1"/>
        <v>0</v>
      </c>
    </row>
    <row r="69" spans="1:57" ht="45" x14ac:dyDescent="0.25">
      <c r="A69" s="27">
        <v>60</v>
      </c>
      <c r="B69" s="146" t="s">
        <v>472</v>
      </c>
      <c r="C69" s="39" t="s">
        <v>391</v>
      </c>
      <c r="D69" s="266"/>
      <c r="E69" s="24" t="s">
        <v>73</v>
      </c>
      <c r="F69" s="37" t="s">
        <v>197</v>
      </c>
      <c r="G69" s="272"/>
      <c r="H69" s="198">
        <f t="shared" si="1"/>
        <v>0</v>
      </c>
    </row>
    <row r="70" spans="1:57" ht="60" x14ac:dyDescent="0.25">
      <c r="A70" s="27">
        <v>61</v>
      </c>
      <c r="B70" s="83" t="s">
        <v>471</v>
      </c>
      <c r="C70" s="29" t="s">
        <v>392</v>
      </c>
      <c r="D70" s="267"/>
      <c r="E70" s="24" t="s">
        <v>73</v>
      </c>
      <c r="F70" s="113" t="s">
        <v>214</v>
      </c>
      <c r="G70" s="272"/>
      <c r="H70" s="198">
        <f t="shared" si="1"/>
        <v>0</v>
      </c>
    </row>
    <row r="71" spans="1:57" ht="75" x14ac:dyDescent="0.25">
      <c r="A71" s="27">
        <v>62</v>
      </c>
      <c r="B71" s="83" t="s">
        <v>471</v>
      </c>
      <c r="C71" s="29" t="s">
        <v>393</v>
      </c>
      <c r="D71" s="267"/>
      <c r="E71" s="24" t="s">
        <v>73</v>
      </c>
      <c r="F71" s="37" t="s">
        <v>215</v>
      </c>
      <c r="G71" s="272"/>
      <c r="H71" s="198">
        <f t="shared" si="1"/>
        <v>0</v>
      </c>
    </row>
    <row r="72" spans="1:57" ht="60" x14ac:dyDescent="0.25">
      <c r="A72" s="27">
        <v>63</v>
      </c>
      <c r="B72" s="83" t="s">
        <v>471</v>
      </c>
      <c r="C72" s="29" t="s">
        <v>394</v>
      </c>
      <c r="D72" s="267"/>
      <c r="E72" s="24" t="s">
        <v>73</v>
      </c>
      <c r="F72" s="37" t="s">
        <v>216</v>
      </c>
      <c r="G72" s="272"/>
      <c r="H72" s="198">
        <f t="shared" si="1"/>
        <v>0</v>
      </c>
    </row>
    <row r="73" spans="1:57" ht="31.5" x14ac:dyDescent="0.25">
      <c r="A73" s="27">
        <v>64</v>
      </c>
      <c r="B73" s="148" t="s">
        <v>475</v>
      </c>
      <c r="C73" s="39" t="s">
        <v>395</v>
      </c>
      <c r="D73" s="267"/>
      <c r="E73" s="24" t="s">
        <v>73</v>
      </c>
      <c r="F73" s="113" t="s">
        <v>198</v>
      </c>
      <c r="G73" s="272"/>
      <c r="H73" s="198">
        <f t="shared" si="1"/>
        <v>0</v>
      </c>
    </row>
    <row r="74" spans="1:57" ht="167.45" customHeight="1" x14ac:dyDescent="0.25">
      <c r="A74" s="27">
        <v>65</v>
      </c>
      <c r="B74" s="148" t="s">
        <v>475</v>
      </c>
      <c r="C74" s="25" t="s">
        <v>396</v>
      </c>
      <c r="D74" s="267"/>
      <c r="E74" s="24" t="s">
        <v>73</v>
      </c>
      <c r="F74" s="47" t="s">
        <v>199</v>
      </c>
      <c r="G74" s="272"/>
      <c r="H74" s="198">
        <f t="shared" si="1"/>
        <v>0</v>
      </c>
    </row>
    <row r="75" spans="1:57" s="49" customFormat="1" ht="103.5" customHeight="1" x14ac:dyDescent="0.25">
      <c r="A75" s="27">
        <v>66</v>
      </c>
      <c r="B75" s="130" t="s">
        <v>474</v>
      </c>
      <c r="C75" s="216" t="s">
        <v>397</v>
      </c>
      <c r="D75" s="267"/>
      <c r="E75" s="50" t="s">
        <v>73</v>
      </c>
      <c r="F75" s="110" t="s">
        <v>302</v>
      </c>
      <c r="G75" s="392"/>
      <c r="H75" s="198">
        <f t="shared" si="1"/>
        <v>0</v>
      </c>
      <c r="I75" s="197"/>
      <c r="J75" s="197"/>
      <c r="K75" s="197"/>
      <c r="L75" s="197"/>
      <c r="M75" s="197"/>
      <c r="N75" s="197"/>
      <c r="O75" s="197"/>
      <c r="P75" s="197"/>
      <c r="Q75" s="197"/>
      <c r="R75" s="197"/>
      <c r="S75" s="197"/>
      <c r="T75" s="197"/>
      <c r="U75" s="197"/>
      <c r="V75" s="197"/>
      <c r="W75" s="197"/>
      <c r="X75" s="197"/>
      <c r="Y75" s="197"/>
      <c r="Z75" s="197"/>
      <c r="AA75" s="197"/>
      <c r="AB75" s="197"/>
      <c r="AC75" s="197"/>
      <c r="AD75" s="197"/>
      <c r="AE75" s="197"/>
      <c r="AF75" s="197"/>
      <c r="AG75" s="197"/>
      <c r="AH75" s="197"/>
      <c r="AI75" s="197"/>
      <c r="AJ75" s="197"/>
      <c r="AK75" s="197"/>
      <c r="AL75" s="197"/>
      <c r="AM75" s="197"/>
      <c r="AN75" s="197"/>
      <c r="AO75" s="197"/>
      <c r="AP75" s="197"/>
      <c r="AQ75" s="197"/>
      <c r="AR75" s="197"/>
      <c r="AS75" s="197"/>
      <c r="AT75" s="197"/>
      <c r="AU75" s="197"/>
      <c r="AV75" s="197"/>
      <c r="AW75" s="197"/>
      <c r="AX75" s="197"/>
      <c r="AY75" s="197"/>
      <c r="AZ75" s="197"/>
      <c r="BA75" s="197"/>
      <c r="BB75" s="197"/>
      <c r="BC75" s="197"/>
      <c r="BD75" s="197"/>
      <c r="BE75" s="197"/>
    </row>
    <row r="76" spans="1:57" s="49" customFormat="1" ht="108" customHeight="1" x14ac:dyDescent="0.25">
      <c r="A76" s="27">
        <v>67</v>
      </c>
      <c r="B76" s="130" t="s">
        <v>474</v>
      </c>
      <c r="C76" s="216" t="s">
        <v>398</v>
      </c>
      <c r="D76" s="269"/>
      <c r="E76" s="50" t="s">
        <v>200</v>
      </c>
      <c r="F76" s="47" t="s">
        <v>285</v>
      </c>
      <c r="G76" s="392"/>
      <c r="H76" s="198">
        <f t="shared" si="1"/>
        <v>0</v>
      </c>
      <c r="I76" s="197"/>
      <c r="J76" s="197"/>
      <c r="K76" s="197"/>
      <c r="L76" s="197"/>
      <c r="M76" s="197"/>
      <c r="N76" s="197"/>
      <c r="O76" s="197"/>
      <c r="P76" s="197"/>
      <c r="Q76" s="197"/>
      <c r="R76" s="197"/>
      <c r="S76" s="197"/>
      <c r="T76" s="197"/>
      <c r="U76" s="197"/>
      <c r="V76" s="197"/>
      <c r="W76" s="197"/>
      <c r="X76" s="197"/>
      <c r="Y76" s="197"/>
      <c r="Z76" s="197"/>
      <c r="AA76" s="197"/>
      <c r="AB76" s="197"/>
      <c r="AC76" s="197"/>
      <c r="AD76" s="197"/>
      <c r="AE76" s="197"/>
      <c r="AF76" s="197"/>
      <c r="AG76" s="197"/>
      <c r="AH76" s="197"/>
      <c r="AI76" s="197"/>
      <c r="AJ76" s="197"/>
      <c r="AK76" s="197"/>
      <c r="AL76" s="197"/>
      <c r="AM76" s="197"/>
      <c r="AN76" s="197"/>
      <c r="AO76" s="197"/>
      <c r="AP76" s="197"/>
      <c r="AQ76" s="197"/>
      <c r="AR76" s="197"/>
      <c r="AS76" s="197"/>
      <c r="AT76" s="197"/>
      <c r="AU76" s="197"/>
      <c r="AV76" s="197"/>
      <c r="AW76" s="197"/>
      <c r="AX76" s="197"/>
      <c r="AY76" s="197"/>
      <c r="AZ76" s="197"/>
      <c r="BA76" s="197"/>
      <c r="BB76" s="197"/>
      <c r="BC76" s="197"/>
      <c r="BD76" s="197"/>
      <c r="BE76" s="197"/>
    </row>
    <row r="77" spans="1:57" s="49" customFormat="1" ht="150.6" customHeight="1" x14ac:dyDescent="0.25">
      <c r="A77" s="27">
        <v>68</v>
      </c>
      <c r="B77" s="130" t="s">
        <v>474</v>
      </c>
      <c r="C77" s="39" t="s">
        <v>399</v>
      </c>
      <c r="D77" s="270"/>
      <c r="E77" s="50" t="s">
        <v>73</v>
      </c>
      <c r="F77" s="47" t="s">
        <v>255</v>
      </c>
      <c r="G77" s="392"/>
      <c r="H77" s="198">
        <f t="shared" si="1"/>
        <v>0</v>
      </c>
      <c r="I77" s="197"/>
      <c r="J77" s="197"/>
      <c r="K77" s="197"/>
      <c r="L77" s="197"/>
      <c r="M77" s="197"/>
      <c r="N77" s="197"/>
      <c r="O77" s="197"/>
      <c r="P77" s="197"/>
      <c r="Q77" s="197"/>
      <c r="R77" s="197"/>
      <c r="S77" s="197"/>
      <c r="T77" s="197"/>
      <c r="U77" s="197"/>
      <c r="V77" s="197"/>
      <c r="W77" s="197"/>
      <c r="X77" s="197"/>
      <c r="Y77" s="197"/>
      <c r="Z77" s="197"/>
      <c r="AA77" s="197"/>
      <c r="AB77" s="197"/>
      <c r="AC77" s="197"/>
      <c r="AD77" s="197"/>
      <c r="AE77" s="197"/>
      <c r="AF77" s="197"/>
      <c r="AG77" s="197"/>
      <c r="AH77" s="197"/>
      <c r="AI77" s="197"/>
      <c r="AJ77" s="197"/>
      <c r="AK77" s="197"/>
      <c r="AL77" s="197"/>
      <c r="AM77" s="197"/>
      <c r="AN77" s="197"/>
      <c r="AO77" s="197"/>
      <c r="AP77" s="197"/>
      <c r="AQ77" s="197"/>
      <c r="AR77" s="197"/>
      <c r="AS77" s="197"/>
      <c r="AT77" s="197"/>
      <c r="AU77" s="197"/>
      <c r="AV77" s="197"/>
      <c r="AW77" s="197"/>
      <c r="AX77" s="197"/>
      <c r="AY77" s="197"/>
      <c r="AZ77" s="197"/>
      <c r="BA77" s="197"/>
      <c r="BB77" s="197"/>
      <c r="BC77" s="197"/>
      <c r="BD77" s="197"/>
      <c r="BE77" s="197"/>
    </row>
    <row r="78" spans="1:57" s="49" customFormat="1" ht="90" x14ac:dyDescent="0.25">
      <c r="A78" s="27">
        <v>69</v>
      </c>
      <c r="B78" s="130" t="s">
        <v>474</v>
      </c>
      <c r="C78" s="39" t="s">
        <v>401</v>
      </c>
      <c r="D78" s="270"/>
      <c r="E78" s="50" t="s">
        <v>73</v>
      </c>
      <c r="F78" s="28" t="s">
        <v>209</v>
      </c>
      <c r="G78" s="392"/>
      <c r="H78" s="198">
        <f t="shared" si="1"/>
        <v>0</v>
      </c>
      <c r="I78" s="197"/>
      <c r="J78" s="197"/>
      <c r="K78" s="197"/>
      <c r="L78" s="197"/>
      <c r="M78" s="197"/>
      <c r="N78" s="197"/>
      <c r="O78" s="197"/>
      <c r="P78" s="197"/>
      <c r="Q78" s="197"/>
      <c r="R78" s="197"/>
      <c r="S78" s="197"/>
      <c r="T78" s="197"/>
      <c r="U78" s="197"/>
      <c r="V78" s="197"/>
      <c r="W78" s="197"/>
      <c r="X78" s="197"/>
      <c r="Y78" s="197"/>
      <c r="Z78" s="197"/>
      <c r="AA78" s="197"/>
      <c r="AB78" s="197"/>
      <c r="AC78" s="197"/>
      <c r="AD78" s="197"/>
      <c r="AE78" s="197"/>
      <c r="AF78" s="197"/>
      <c r="AG78" s="197"/>
      <c r="AH78" s="197"/>
      <c r="AI78" s="197"/>
      <c r="AJ78" s="197"/>
      <c r="AK78" s="197"/>
      <c r="AL78" s="197"/>
      <c r="AM78" s="197"/>
      <c r="AN78" s="197"/>
      <c r="AO78" s="197"/>
      <c r="AP78" s="197"/>
      <c r="AQ78" s="197"/>
      <c r="AR78" s="197"/>
      <c r="AS78" s="197"/>
      <c r="AT78" s="197"/>
      <c r="AU78" s="197"/>
      <c r="AV78" s="197"/>
      <c r="AW78" s="197"/>
      <c r="AX78" s="197"/>
      <c r="AY78" s="197"/>
      <c r="AZ78" s="197"/>
      <c r="BA78" s="197"/>
      <c r="BB78" s="197"/>
      <c r="BC78" s="197"/>
      <c r="BD78" s="197"/>
      <c r="BE78" s="197"/>
    </row>
    <row r="79" spans="1:57" ht="60" x14ac:dyDescent="0.25">
      <c r="A79" s="27">
        <v>70</v>
      </c>
      <c r="B79" s="130" t="s">
        <v>474</v>
      </c>
      <c r="C79" s="39" t="s">
        <v>400</v>
      </c>
      <c r="D79" s="270"/>
      <c r="E79" s="50" t="s">
        <v>73</v>
      </c>
      <c r="F79" s="28" t="s">
        <v>210</v>
      </c>
      <c r="G79" s="394"/>
      <c r="H79" s="198">
        <f t="shared" si="1"/>
        <v>0</v>
      </c>
    </row>
    <row r="80" spans="1:57" ht="21" x14ac:dyDescent="0.25">
      <c r="A80" s="354" t="s">
        <v>24</v>
      </c>
      <c r="B80" s="354"/>
      <c r="C80" s="354"/>
      <c r="D80" s="354"/>
      <c r="E80" s="354"/>
      <c r="F80" s="354"/>
      <c r="G80" s="354"/>
      <c r="I80" s="33">
        <f>COUNTA(C81:C84)-COUNTIF(D81:D84,"NA")-COUNTIF(D81:D84,"")</f>
        <v>0</v>
      </c>
    </row>
    <row r="81" spans="1:57" ht="127.5" customHeight="1" x14ac:dyDescent="0.25">
      <c r="A81" s="27">
        <v>71</v>
      </c>
      <c r="B81" s="9"/>
      <c r="C81" s="39" t="s">
        <v>402</v>
      </c>
      <c r="D81" s="267"/>
      <c r="E81" s="50" t="s">
        <v>73</v>
      </c>
      <c r="F81" s="8" t="s">
        <v>201</v>
      </c>
      <c r="G81" s="272"/>
      <c r="H81" s="198">
        <f t="shared" si="1"/>
        <v>0</v>
      </c>
    </row>
    <row r="82" spans="1:57" ht="60" x14ac:dyDescent="0.25">
      <c r="A82" s="27">
        <v>72</v>
      </c>
      <c r="B82" s="9"/>
      <c r="C82" s="39" t="s">
        <v>403</v>
      </c>
      <c r="D82" s="267"/>
      <c r="E82" s="50" t="s">
        <v>203</v>
      </c>
      <c r="F82" s="8" t="s">
        <v>202</v>
      </c>
      <c r="G82" s="272"/>
      <c r="H82" s="198">
        <f t="shared" si="1"/>
        <v>0</v>
      </c>
    </row>
    <row r="83" spans="1:57" ht="84.6" customHeight="1" x14ac:dyDescent="0.25">
      <c r="A83" s="27">
        <v>73</v>
      </c>
      <c r="B83" s="146" t="s">
        <v>472</v>
      </c>
      <c r="C83" s="25" t="s">
        <v>404</v>
      </c>
      <c r="D83" s="270"/>
      <c r="E83" s="24" t="s">
        <v>203</v>
      </c>
      <c r="F83" s="7" t="s">
        <v>95</v>
      </c>
      <c r="G83" s="272"/>
      <c r="H83" s="198">
        <f t="shared" si="1"/>
        <v>0</v>
      </c>
    </row>
    <row r="84" spans="1:57" ht="111" customHeight="1" x14ac:dyDescent="0.25">
      <c r="A84" s="27">
        <v>74</v>
      </c>
      <c r="B84" s="83" t="s">
        <v>471</v>
      </c>
      <c r="C84" s="41" t="s">
        <v>405</v>
      </c>
      <c r="D84" s="268"/>
      <c r="E84" s="50" t="s">
        <v>203</v>
      </c>
      <c r="F84" s="8" t="s">
        <v>217</v>
      </c>
      <c r="G84" s="272"/>
      <c r="H84" s="198">
        <f t="shared" si="1"/>
        <v>0</v>
      </c>
    </row>
    <row r="85" spans="1:57" ht="26.25" x14ac:dyDescent="0.25">
      <c r="A85" s="351" t="s">
        <v>32</v>
      </c>
      <c r="B85" s="351"/>
      <c r="C85" s="351"/>
      <c r="D85" s="351"/>
      <c r="E85" s="351"/>
      <c r="F85" s="351"/>
      <c r="G85" s="351"/>
      <c r="J85" s="33">
        <f>I86+I96</f>
        <v>0</v>
      </c>
    </row>
    <row r="86" spans="1:57" ht="21" x14ac:dyDescent="0.25">
      <c r="A86" s="354" t="s">
        <v>21</v>
      </c>
      <c r="B86" s="354"/>
      <c r="C86" s="354"/>
      <c r="D86" s="354"/>
      <c r="E86" s="354"/>
      <c r="F86" s="354"/>
      <c r="G86" s="354"/>
      <c r="I86" s="33">
        <f>COUNTA(C87:C95)-COUNTIF(D87:D95,"NA")-COUNTIF(D87:D95,"")</f>
        <v>0</v>
      </c>
    </row>
    <row r="87" spans="1:57" ht="75" x14ac:dyDescent="0.25">
      <c r="A87" s="27">
        <v>75</v>
      </c>
      <c r="B87" s="9"/>
      <c r="C87" s="12" t="s">
        <v>406</v>
      </c>
      <c r="D87" s="268"/>
      <c r="E87" s="24" t="s">
        <v>181</v>
      </c>
      <c r="F87" s="7" t="s">
        <v>256</v>
      </c>
      <c r="G87" s="272"/>
      <c r="H87" s="198">
        <f t="shared" si="1"/>
        <v>0</v>
      </c>
    </row>
    <row r="88" spans="1:57" ht="75" x14ac:dyDescent="0.25">
      <c r="A88" s="27">
        <v>76</v>
      </c>
      <c r="B88" s="9"/>
      <c r="C88" s="25" t="s">
        <v>407</v>
      </c>
      <c r="D88" s="268"/>
      <c r="E88" s="50" t="s">
        <v>181</v>
      </c>
      <c r="F88" s="8" t="s">
        <v>271</v>
      </c>
      <c r="G88" s="272"/>
      <c r="H88" s="198">
        <f t="shared" si="1"/>
        <v>0</v>
      </c>
    </row>
    <row r="89" spans="1:57" ht="31.5" x14ac:dyDescent="0.25">
      <c r="A89" s="27">
        <v>77</v>
      </c>
      <c r="B89" s="9"/>
      <c r="C89" s="39" t="s">
        <v>408</v>
      </c>
      <c r="D89" s="268"/>
      <c r="E89" s="50" t="s">
        <v>181</v>
      </c>
      <c r="F89" s="8" t="s">
        <v>44</v>
      </c>
      <c r="G89" s="272"/>
      <c r="H89" s="198">
        <f t="shared" si="1"/>
        <v>0</v>
      </c>
    </row>
    <row r="90" spans="1:57" ht="45" x14ac:dyDescent="0.25">
      <c r="A90" s="27">
        <v>78</v>
      </c>
      <c r="B90" s="9"/>
      <c r="C90" s="39" t="s">
        <v>409</v>
      </c>
      <c r="D90" s="268"/>
      <c r="E90" s="50" t="s">
        <v>181</v>
      </c>
      <c r="F90" s="8" t="s">
        <v>204</v>
      </c>
      <c r="G90" s="272"/>
      <c r="H90" s="198">
        <f t="shared" si="1"/>
        <v>0</v>
      </c>
    </row>
    <row r="91" spans="1:57" ht="90" x14ac:dyDescent="0.25">
      <c r="A91" s="27">
        <v>79</v>
      </c>
      <c r="B91" s="9"/>
      <c r="C91" s="40" t="s">
        <v>410</v>
      </c>
      <c r="D91" s="268"/>
      <c r="E91" s="50" t="s">
        <v>181</v>
      </c>
      <c r="F91" s="8" t="s">
        <v>205</v>
      </c>
      <c r="G91" s="272"/>
      <c r="H91" s="198">
        <f t="shared" si="1"/>
        <v>0</v>
      </c>
    </row>
    <row r="92" spans="1:57" ht="31.5" x14ac:dyDescent="0.25">
      <c r="A92" s="27">
        <v>80</v>
      </c>
      <c r="B92" s="9"/>
      <c r="C92" s="42" t="s">
        <v>411</v>
      </c>
      <c r="D92" s="270"/>
      <c r="E92" s="24" t="s">
        <v>35</v>
      </c>
      <c r="F92" s="7" t="s">
        <v>78</v>
      </c>
      <c r="G92" s="272"/>
      <c r="H92" s="198">
        <f t="shared" si="1"/>
        <v>0</v>
      </c>
    </row>
    <row r="93" spans="1:57" ht="60" x14ac:dyDescent="0.25">
      <c r="A93" s="27">
        <v>81</v>
      </c>
      <c r="B93" s="9"/>
      <c r="C93" s="42" t="s">
        <v>412</v>
      </c>
      <c r="D93" s="268"/>
      <c r="E93" s="50" t="s">
        <v>181</v>
      </c>
      <c r="F93" s="8" t="s">
        <v>45</v>
      </c>
      <c r="G93" s="272"/>
      <c r="H93" s="198">
        <f t="shared" si="1"/>
        <v>0</v>
      </c>
    </row>
    <row r="94" spans="1:57" s="49" customFormat="1" ht="105" x14ac:dyDescent="0.25">
      <c r="A94" s="27">
        <v>82</v>
      </c>
      <c r="B94" s="9"/>
      <c r="C94" s="43" t="s">
        <v>413</v>
      </c>
      <c r="D94" s="267"/>
      <c r="E94" s="50" t="s">
        <v>181</v>
      </c>
      <c r="F94" s="51" t="s">
        <v>257</v>
      </c>
      <c r="G94" s="272"/>
      <c r="H94" s="198">
        <f t="shared" si="1"/>
        <v>0</v>
      </c>
      <c r="I94" s="197"/>
      <c r="J94" s="197"/>
      <c r="K94" s="197"/>
      <c r="L94" s="197"/>
      <c r="M94" s="197"/>
      <c r="N94" s="197"/>
      <c r="O94" s="197"/>
      <c r="P94" s="197"/>
      <c r="Q94" s="197"/>
      <c r="R94" s="197"/>
      <c r="S94" s="197"/>
      <c r="T94" s="197"/>
      <c r="U94" s="197"/>
      <c r="V94" s="197"/>
      <c r="W94" s="197"/>
      <c r="X94" s="197"/>
      <c r="Y94" s="197"/>
      <c r="Z94" s="197"/>
      <c r="AA94" s="197"/>
      <c r="AB94" s="197"/>
      <c r="AC94" s="197"/>
      <c r="AD94" s="197"/>
      <c r="AE94" s="197"/>
      <c r="AF94" s="197"/>
      <c r="AG94" s="197"/>
      <c r="AH94" s="197"/>
      <c r="AI94" s="197"/>
      <c r="AJ94" s="197"/>
      <c r="AK94" s="197"/>
      <c r="AL94" s="197"/>
      <c r="AM94" s="197"/>
      <c r="AN94" s="197"/>
      <c r="AO94" s="197"/>
      <c r="AP94" s="197"/>
      <c r="AQ94" s="197"/>
      <c r="AR94" s="197"/>
      <c r="AS94" s="197"/>
      <c r="AT94" s="197"/>
      <c r="AU94" s="197"/>
      <c r="AV94" s="197"/>
      <c r="AW94" s="197"/>
      <c r="AX94" s="197"/>
      <c r="AY94" s="197"/>
      <c r="AZ94" s="197"/>
      <c r="BA94" s="197"/>
      <c r="BB94" s="197"/>
      <c r="BC94" s="197"/>
      <c r="BD94" s="197"/>
      <c r="BE94" s="197"/>
    </row>
    <row r="95" spans="1:57" ht="220.5" customHeight="1" x14ac:dyDescent="0.25">
      <c r="A95" s="27">
        <v>83</v>
      </c>
      <c r="B95" s="130" t="s">
        <v>474</v>
      </c>
      <c r="C95" s="43" t="s">
        <v>414</v>
      </c>
      <c r="D95" s="267"/>
      <c r="E95" s="50" t="s">
        <v>181</v>
      </c>
      <c r="F95" s="51" t="s">
        <v>211</v>
      </c>
      <c r="G95" s="272"/>
      <c r="H95" s="198">
        <f t="shared" si="1"/>
        <v>0</v>
      </c>
    </row>
    <row r="96" spans="1:57" ht="21" x14ac:dyDescent="0.25">
      <c r="A96" s="354" t="s">
        <v>33</v>
      </c>
      <c r="B96" s="354"/>
      <c r="C96" s="354"/>
      <c r="D96" s="354"/>
      <c r="E96" s="354"/>
      <c r="F96" s="354"/>
      <c r="G96" s="354"/>
      <c r="I96" s="33">
        <f>COUNTA(C97:C101)-COUNTIF(D97:D101,"NA")-COUNTIF(D97:D101,"")</f>
        <v>0</v>
      </c>
    </row>
    <row r="97" spans="1:57" ht="78.75" x14ac:dyDescent="0.25">
      <c r="A97" s="27">
        <v>84</v>
      </c>
      <c r="B97" s="9"/>
      <c r="C97" s="40" t="s">
        <v>415</v>
      </c>
      <c r="D97" s="270"/>
      <c r="E97" s="24" t="s">
        <v>183</v>
      </c>
      <c r="F97" s="8" t="s">
        <v>206</v>
      </c>
      <c r="G97" s="272"/>
      <c r="H97" s="198">
        <f t="shared" si="1"/>
        <v>0</v>
      </c>
    </row>
    <row r="98" spans="1:57" s="49" customFormat="1" ht="78.75" x14ac:dyDescent="0.25">
      <c r="A98" s="27">
        <v>85</v>
      </c>
      <c r="B98" s="9"/>
      <c r="C98" s="40" t="s">
        <v>416</v>
      </c>
      <c r="D98" s="270"/>
      <c r="E98" s="50" t="s">
        <v>183</v>
      </c>
      <c r="F98" s="8" t="s">
        <v>207</v>
      </c>
      <c r="G98" s="272"/>
      <c r="H98" s="198">
        <f t="shared" si="1"/>
        <v>0</v>
      </c>
      <c r="I98" s="197"/>
      <c r="J98" s="197"/>
      <c r="K98" s="197"/>
      <c r="L98" s="197"/>
      <c r="M98" s="197"/>
      <c r="N98" s="197"/>
      <c r="O98" s="197"/>
      <c r="P98" s="197"/>
      <c r="Q98" s="197"/>
      <c r="R98" s="197"/>
      <c r="S98" s="197"/>
      <c r="T98" s="197"/>
      <c r="U98" s="197"/>
      <c r="V98" s="197"/>
      <c r="W98" s="197"/>
      <c r="X98" s="197"/>
      <c r="Y98" s="197"/>
      <c r="Z98" s="197"/>
      <c r="AA98" s="197"/>
      <c r="AB98" s="197"/>
      <c r="AC98" s="197"/>
      <c r="AD98" s="197"/>
      <c r="AE98" s="197"/>
      <c r="AF98" s="197"/>
      <c r="AG98" s="197"/>
      <c r="AH98" s="197"/>
      <c r="AI98" s="197"/>
      <c r="AJ98" s="197"/>
      <c r="AK98" s="197"/>
      <c r="AL98" s="197"/>
      <c r="AM98" s="197"/>
      <c r="AN98" s="197"/>
      <c r="AO98" s="197"/>
      <c r="AP98" s="197"/>
      <c r="AQ98" s="197"/>
      <c r="AR98" s="197"/>
      <c r="AS98" s="197"/>
      <c r="AT98" s="197"/>
      <c r="AU98" s="197"/>
      <c r="AV98" s="197"/>
      <c r="AW98" s="197"/>
      <c r="AX98" s="197"/>
      <c r="AY98" s="197"/>
      <c r="AZ98" s="197"/>
      <c r="BA98" s="197"/>
      <c r="BB98" s="197"/>
      <c r="BC98" s="197"/>
      <c r="BD98" s="197"/>
      <c r="BE98" s="197"/>
    </row>
    <row r="99" spans="1:57" s="49" customFormat="1" ht="78.75" x14ac:dyDescent="0.25">
      <c r="A99" s="27">
        <v>86</v>
      </c>
      <c r="B99" s="9"/>
      <c r="C99" s="40" t="s">
        <v>417</v>
      </c>
      <c r="D99" s="270"/>
      <c r="E99" s="50" t="s">
        <v>183</v>
      </c>
      <c r="F99" s="8" t="s">
        <v>208</v>
      </c>
      <c r="G99" s="272"/>
      <c r="H99" s="198">
        <f t="shared" si="1"/>
        <v>0</v>
      </c>
      <c r="I99" s="197"/>
      <c r="J99" s="197"/>
      <c r="K99" s="197"/>
      <c r="L99" s="197"/>
      <c r="M99" s="197"/>
      <c r="N99" s="197"/>
      <c r="O99" s="197"/>
      <c r="P99" s="197"/>
      <c r="Q99" s="197"/>
      <c r="R99" s="197"/>
      <c r="S99" s="197"/>
      <c r="T99" s="197"/>
      <c r="U99" s="197"/>
      <c r="V99" s="197"/>
      <c r="W99" s="197"/>
      <c r="X99" s="197"/>
      <c r="Y99" s="197"/>
      <c r="Z99" s="197"/>
      <c r="AA99" s="197"/>
      <c r="AB99" s="197"/>
      <c r="AC99" s="197"/>
      <c r="AD99" s="197"/>
      <c r="AE99" s="197"/>
      <c r="AF99" s="197"/>
      <c r="AG99" s="197"/>
      <c r="AH99" s="197"/>
      <c r="AI99" s="197"/>
      <c r="AJ99" s="197"/>
      <c r="AK99" s="197"/>
      <c r="AL99" s="197"/>
      <c r="AM99" s="197"/>
      <c r="AN99" s="197"/>
      <c r="AO99" s="197"/>
      <c r="AP99" s="197"/>
      <c r="AQ99" s="197"/>
      <c r="AR99" s="197"/>
      <c r="AS99" s="197"/>
      <c r="AT99" s="197"/>
      <c r="AU99" s="197"/>
      <c r="AV99" s="197"/>
      <c r="AW99" s="197"/>
      <c r="AX99" s="197"/>
      <c r="AY99" s="197"/>
      <c r="AZ99" s="197"/>
      <c r="BA99" s="197"/>
      <c r="BB99" s="197"/>
      <c r="BC99" s="197"/>
      <c r="BD99" s="197"/>
      <c r="BE99" s="197"/>
    </row>
    <row r="100" spans="1:57" ht="78.75" x14ac:dyDescent="0.25">
      <c r="A100" s="27">
        <v>87</v>
      </c>
      <c r="B100" s="146" t="s">
        <v>472</v>
      </c>
      <c r="C100" s="40" t="s">
        <v>418</v>
      </c>
      <c r="D100" s="270"/>
      <c r="E100" s="50" t="s">
        <v>183</v>
      </c>
      <c r="F100" s="8" t="s">
        <v>79</v>
      </c>
      <c r="G100" s="272"/>
      <c r="H100" s="198">
        <f t="shared" si="1"/>
        <v>0</v>
      </c>
    </row>
    <row r="101" spans="1:57" ht="90" x14ac:dyDescent="0.25">
      <c r="A101" s="27">
        <v>88</v>
      </c>
      <c r="B101" s="130" t="s">
        <v>474</v>
      </c>
      <c r="C101" s="40" t="s">
        <v>419</v>
      </c>
      <c r="D101" s="270"/>
      <c r="E101" s="50" t="s">
        <v>183</v>
      </c>
      <c r="F101" s="7" t="s">
        <v>286</v>
      </c>
      <c r="G101" s="272"/>
      <c r="H101" s="198">
        <f t="shared" si="1"/>
        <v>0</v>
      </c>
    </row>
    <row r="102" spans="1:57" ht="26.25" x14ac:dyDescent="0.25">
      <c r="A102" s="351" t="s">
        <v>31</v>
      </c>
      <c r="B102" s="351"/>
      <c r="C102" s="351"/>
      <c r="D102" s="351"/>
      <c r="E102" s="351"/>
      <c r="F102" s="351"/>
      <c r="G102" s="351"/>
      <c r="J102" s="33">
        <f>COUNTA(C103:C108)-COUNTIF(D103:D108,"NA")-COUNTIF(D103:D108,"")</f>
        <v>0</v>
      </c>
    </row>
    <row r="103" spans="1:57" ht="95.25" customHeight="1" x14ac:dyDescent="0.25">
      <c r="A103" s="27">
        <v>89</v>
      </c>
      <c r="B103" s="9"/>
      <c r="C103" s="40" t="s">
        <v>420</v>
      </c>
      <c r="D103" s="270"/>
      <c r="E103" s="44" t="s">
        <v>221</v>
      </c>
      <c r="F103" s="47" t="s">
        <v>80</v>
      </c>
      <c r="G103" s="272"/>
      <c r="H103" s="198">
        <f t="shared" si="1"/>
        <v>0</v>
      </c>
    </row>
    <row r="104" spans="1:57" ht="98.25" customHeight="1" x14ac:dyDescent="0.25">
      <c r="A104" s="27">
        <v>90</v>
      </c>
      <c r="B104" s="9"/>
      <c r="C104" s="12" t="s">
        <v>421</v>
      </c>
      <c r="D104" s="267"/>
      <c r="E104" s="44" t="s">
        <v>221</v>
      </c>
      <c r="F104" s="7" t="s">
        <v>46</v>
      </c>
      <c r="G104" s="272"/>
      <c r="H104" s="198">
        <f t="shared" si="1"/>
        <v>0</v>
      </c>
    </row>
    <row r="105" spans="1:57" ht="90" x14ac:dyDescent="0.25">
      <c r="A105" s="27">
        <v>91</v>
      </c>
      <c r="B105" s="9"/>
      <c r="C105" s="40" t="s">
        <v>422</v>
      </c>
      <c r="D105" s="267"/>
      <c r="E105" s="44" t="s">
        <v>221</v>
      </c>
      <c r="F105" s="7" t="s">
        <v>423</v>
      </c>
      <c r="G105" s="272"/>
      <c r="H105" s="198">
        <f t="shared" si="1"/>
        <v>0</v>
      </c>
    </row>
    <row r="106" spans="1:57" ht="80.25" customHeight="1" x14ac:dyDescent="0.25">
      <c r="A106" s="27">
        <v>92</v>
      </c>
      <c r="B106" s="9"/>
      <c r="C106" s="40" t="s">
        <v>424</v>
      </c>
      <c r="D106" s="270"/>
      <c r="E106" s="44" t="s">
        <v>222</v>
      </c>
      <c r="F106" s="7" t="s">
        <v>70</v>
      </c>
      <c r="G106" s="272"/>
      <c r="H106" s="198">
        <f t="shared" si="1"/>
        <v>0</v>
      </c>
    </row>
    <row r="107" spans="1:57" ht="75" x14ac:dyDescent="0.25">
      <c r="A107" s="27">
        <v>93</v>
      </c>
      <c r="B107" s="9"/>
      <c r="C107" s="1" t="s">
        <v>425</v>
      </c>
      <c r="D107" s="270"/>
      <c r="E107" s="44" t="s">
        <v>222</v>
      </c>
      <c r="F107" s="110" t="s">
        <v>81</v>
      </c>
      <c r="G107" s="272"/>
      <c r="H107" s="198">
        <f t="shared" si="1"/>
        <v>0</v>
      </c>
    </row>
    <row r="108" spans="1:57" ht="87" customHeight="1" x14ac:dyDescent="0.25">
      <c r="A108" s="27">
        <v>94</v>
      </c>
      <c r="B108" s="9"/>
      <c r="C108" s="1" t="s">
        <v>426</v>
      </c>
      <c r="D108" s="270"/>
      <c r="E108" s="44" t="s">
        <v>222</v>
      </c>
      <c r="F108" s="110" t="s">
        <v>427</v>
      </c>
      <c r="G108" s="272"/>
      <c r="H108" s="198">
        <f t="shared" si="1"/>
        <v>0</v>
      </c>
    </row>
    <row r="109" spans="1:57" ht="26.25" x14ac:dyDescent="0.25">
      <c r="A109" s="351" t="s">
        <v>29</v>
      </c>
      <c r="B109" s="351"/>
      <c r="C109" s="351"/>
      <c r="D109" s="351"/>
      <c r="E109" s="351"/>
      <c r="F109" s="351"/>
      <c r="G109" s="351"/>
      <c r="J109" s="33">
        <f>COUNTA(C110:C113)-COUNTIF(D110:D113,"NA")-COUNTIF(D110:D113,"")</f>
        <v>0</v>
      </c>
    </row>
    <row r="110" spans="1:57" ht="85.5" customHeight="1" x14ac:dyDescent="0.25">
      <c r="A110" s="27">
        <v>95</v>
      </c>
      <c r="B110" s="27"/>
      <c r="C110" s="26" t="s">
        <v>447</v>
      </c>
      <c r="D110" s="270"/>
      <c r="E110" s="44" t="s">
        <v>222</v>
      </c>
      <c r="F110" s="47" t="s">
        <v>280</v>
      </c>
      <c r="G110" s="272"/>
      <c r="H110" s="198">
        <f t="shared" si="1"/>
        <v>0</v>
      </c>
    </row>
    <row r="111" spans="1:57" ht="87" customHeight="1" x14ac:dyDescent="0.25">
      <c r="A111" s="27">
        <v>96</v>
      </c>
      <c r="B111" s="27"/>
      <c r="C111" s="26" t="s">
        <v>428</v>
      </c>
      <c r="D111" s="270"/>
      <c r="E111" s="44" t="s">
        <v>222</v>
      </c>
      <c r="F111" s="47" t="s">
        <v>282</v>
      </c>
      <c r="G111" s="272"/>
      <c r="H111" s="198">
        <f t="shared" si="1"/>
        <v>0</v>
      </c>
    </row>
    <row r="112" spans="1:57" s="49" customFormat="1" ht="55.5" customHeight="1" x14ac:dyDescent="0.25">
      <c r="A112" s="27">
        <v>97</v>
      </c>
      <c r="B112" s="27"/>
      <c r="C112" s="29" t="s">
        <v>451</v>
      </c>
      <c r="D112" s="270"/>
      <c r="E112" s="24" t="s">
        <v>58</v>
      </c>
      <c r="F112" s="7" t="s">
        <v>47</v>
      </c>
      <c r="G112" s="272"/>
      <c r="H112" s="198">
        <f t="shared" si="1"/>
        <v>0</v>
      </c>
      <c r="I112" s="197"/>
      <c r="J112" s="197"/>
      <c r="K112" s="197"/>
      <c r="L112" s="197"/>
      <c r="M112" s="197"/>
      <c r="N112" s="197"/>
      <c r="O112" s="197"/>
      <c r="P112" s="197"/>
      <c r="Q112" s="197"/>
      <c r="R112" s="197"/>
      <c r="S112" s="197"/>
      <c r="T112" s="197"/>
      <c r="U112" s="197"/>
      <c r="V112" s="197"/>
      <c r="W112" s="197"/>
      <c r="X112" s="197"/>
      <c r="Y112" s="197"/>
      <c r="Z112" s="197"/>
      <c r="AA112" s="197"/>
      <c r="AB112" s="197"/>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197"/>
      <c r="AY112" s="197"/>
      <c r="AZ112" s="197"/>
      <c r="BA112" s="197"/>
      <c r="BB112" s="197"/>
      <c r="BC112" s="197"/>
      <c r="BD112" s="197"/>
      <c r="BE112" s="197"/>
    </row>
    <row r="113" spans="1:57" ht="87.75" customHeight="1" x14ac:dyDescent="0.25">
      <c r="A113" s="27">
        <v>98</v>
      </c>
      <c r="B113" s="27"/>
      <c r="C113" s="29" t="s">
        <v>448</v>
      </c>
      <c r="D113" s="270"/>
      <c r="E113" s="44" t="s">
        <v>222</v>
      </c>
      <c r="F113" s="7" t="s">
        <v>281</v>
      </c>
      <c r="G113" s="272"/>
      <c r="H113" s="198">
        <f t="shared" si="1"/>
        <v>0</v>
      </c>
    </row>
    <row r="114" spans="1:57" ht="26.25" x14ac:dyDescent="0.25">
      <c r="A114" s="351" t="s">
        <v>48</v>
      </c>
      <c r="B114" s="351"/>
      <c r="C114" s="351"/>
      <c r="D114" s="351"/>
      <c r="E114" s="351"/>
      <c r="F114" s="351"/>
      <c r="G114" s="351"/>
      <c r="J114" s="33">
        <f>COUNTA(C115:C135)-COUNTIF(D115:D135,"NA")-COUNTIF(D115:D135,"")</f>
        <v>0</v>
      </c>
    </row>
    <row r="115" spans="1:57" x14ac:dyDescent="0.25">
      <c r="A115" s="27">
        <v>99</v>
      </c>
      <c r="B115" s="9"/>
      <c r="C115" s="3" t="s">
        <v>429</v>
      </c>
      <c r="D115" s="266"/>
      <c r="E115" s="44" t="s">
        <v>119</v>
      </c>
      <c r="F115" s="114" t="s">
        <v>67</v>
      </c>
      <c r="G115" s="272"/>
      <c r="H115" s="198">
        <f t="shared" si="1"/>
        <v>0</v>
      </c>
    </row>
    <row r="116" spans="1:57" x14ac:dyDescent="0.25">
      <c r="A116" s="27">
        <v>100</v>
      </c>
      <c r="B116" s="9"/>
      <c r="C116" s="3" t="s">
        <v>75</v>
      </c>
      <c r="D116" s="266"/>
      <c r="E116" s="44" t="s">
        <v>119</v>
      </c>
      <c r="F116" s="114" t="s">
        <v>82</v>
      </c>
      <c r="G116" s="272"/>
      <c r="H116" s="198">
        <f t="shared" si="1"/>
        <v>0</v>
      </c>
    </row>
    <row r="117" spans="1:57" ht="30" x14ac:dyDescent="0.25">
      <c r="A117" s="27">
        <v>101</v>
      </c>
      <c r="B117" s="9"/>
      <c r="C117" s="3" t="s">
        <v>430</v>
      </c>
      <c r="D117" s="266"/>
      <c r="E117" s="44" t="s">
        <v>119</v>
      </c>
      <c r="F117" s="114" t="s">
        <v>223</v>
      </c>
      <c r="G117" s="272"/>
      <c r="H117" s="198">
        <f t="shared" si="1"/>
        <v>0</v>
      </c>
    </row>
    <row r="118" spans="1:57" x14ac:dyDescent="0.25">
      <c r="A118" s="27">
        <v>102</v>
      </c>
      <c r="B118" s="9"/>
      <c r="C118" s="3" t="s">
        <v>431</v>
      </c>
      <c r="D118" s="266"/>
      <c r="E118" s="44" t="s">
        <v>119</v>
      </c>
      <c r="F118" s="114" t="s">
        <v>82</v>
      </c>
      <c r="G118" s="272"/>
      <c r="H118" s="198">
        <f t="shared" si="1"/>
        <v>0</v>
      </c>
    </row>
    <row r="119" spans="1:57" ht="75" x14ac:dyDescent="0.25">
      <c r="A119" s="27">
        <v>103</v>
      </c>
      <c r="B119" s="146" t="s">
        <v>472</v>
      </c>
      <c r="C119" s="4" t="s">
        <v>432</v>
      </c>
      <c r="D119" s="266"/>
      <c r="E119" s="44" t="s">
        <v>119</v>
      </c>
      <c r="F119" s="114" t="s">
        <v>279</v>
      </c>
      <c r="G119" s="272"/>
      <c r="H119" s="198">
        <f t="shared" si="1"/>
        <v>0</v>
      </c>
    </row>
    <row r="120" spans="1:57" ht="45" x14ac:dyDescent="0.25">
      <c r="A120" s="27">
        <v>104</v>
      </c>
      <c r="B120" s="146" t="s">
        <v>472</v>
      </c>
      <c r="C120" s="6" t="s">
        <v>84</v>
      </c>
      <c r="D120" s="266"/>
      <c r="E120" s="44" t="s">
        <v>119</v>
      </c>
      <c r="F120" s="47" t="s">
        <v>224</v>
      </c>
      <c r="G120" s="272"/>
      <c r="H120" s="198">
        <f t="shared" si="1"/>
        <v>0</v>
      </c>
    </row>
    <row r="121" spans="1:57" ht="45" x14ac:dyDescent="0.25">
      <c r="A121" s="27">
        <v>105</v>
      </c>
      <c r="B121" s="9"/>
      <c r="C121" s="3" t="s">
        <v>433</v>
      </c>
      <c r="D121" s="266"/>
      <c r="E121" s="44" t="s">
        <v>119</v>
      </c>
      <c r="F121" s="115" t="s">
        <v>83</v>
      </c>
      <c r="G121" s="272"/>
      <c r="H121" s="198">
        <f t="shared" si="1"/>
        <v>0</v>
      </c>
    </row>
    <row r="122" spans="1:57" ht="75" x14ac:dyDescent="0.25">
      <c r="A122" s="27">
        <v>106</v>
      </c>
      <c r="B122" s="9"/>
      <c r="C122" s="45" t="s">
        <v>434</v>
      </c>
      <c r="D122" s="267"/>
      <c r="E122" s="44" t="s">
        <v>119</v>
      </c>
      <c r="F122" s="115" t="s">
        <v>277</v>
      </c>
      <c r="G122" s="272"/>
      <c r="H122" s="198">
        <f t="shared" si="1"/>
        <v>0</v>
      </c>
    </row>
    <row r="123" spans="1:57" ht="97.5" customHeight="1" x14ac:dyDescent="0.25">
      <c r="A123" s="27">
        <v>107</v>
      </c>
      <c r="B123" s="9"/>
      <c r="C123" s="228" t="s">
        <v>435</v>
      </c>
      <c r="D123" s="266"/>
      <c r="E123" s="44" t="s">
        <v>119</v>
      </c>
      <c r="F123" s="115" t="s">
        <v>275</v>
      </c>
      <c r="G123" s="272"/>
      <c r="H123" s="198">
        <f t="shared" si="1"/>
        <v>0</v>
      </c>
    </row>
    <row r="124" spans="1:57" ht="30" x14ac:dyDescent="0.25">
      <c r="A124" s="27">
        <v>108</v>
      </c>
      <c r="B124" s="9"/>
      <c r="C124" s="3" t="s">
        <v>436</v>
      </c>
      <c r="D124" s="266"/>
      <c r="E124" s="44" t="s">
        <v>119</v>
      </c>
      <c r="F124" s="115" t="s">
        <v>68</v>
      </c>
      <c r="G124" s="272"/>
      <c r="H124" s="198">
        <f t="shared" si="1"/>
        <v>0</v>
      </c>
    </row>
    <row r="125" spans="1:57" ht="60" customHeight="1" x14ac:dyDescent="0.25">
      <c r="A125" s="27">
        <v>109</v>
      </c>
      <c r="B125" s="9"/>
      <c r="C125" s="228" t="s">
        <v>437</v>
      </c>
      <c r="D125" s="266"/>
      <c r="E125" s="44" t="s">
        <v>119</v>
      </c>
      <c r="F125" s="115" t="s">
        <v>276</v>
      </c>
      <c r="G125" s="272"/>
      <c r="H125" s="198">
        <f t="shared" si="1"/>
        <v>0</v>
      </c>
    </row>
    <row r="126" spans="1:57" ht="81.95" customHeight="1" x14ac:dyDescent="0.25">
      <c r="A126" s="27">
        <v>110</v>
      </c>
      <c r="B126" s="148" t="s">
        <v>475</v>
      </c>
      <c r="C126" s="11" t="s">
        <v>439</v>
      </c>
      <c r="D126" s="267"/>
      <c r="E126" s="44" t="s">
        <v>119</v>
      </c>
      <c r="F126" s="28" t="s">
        <v>270</v>
      </c>
      <c r="G126" s="272"/>
      <c r="H126" s="198">
        <f t="shared" si="1"/>
        <v>0</v>
      </c>
    </row>
    <row r="127" spans="1:57" s="49" customFormat="1" ht="45" x14ac:dyDescent="0.25">
      <c r="A127" s="27">
        <v>111</v>
      </c>
      <c r="B127" s="148" t="s">
        <v>475</v>
      </c>
      <c r="C127" s="11" t="s">
        <v>440</v>
      </c>
      <c r="D127" s="266"/>
      <c r="E127" s="44" t="s">
        <v>119</v>
      </c>
      <c r="F127" s="115" t="s">
        <v>226</v>
      </c>
      <c r="G127" s="272"/>
      <c r="H127" s="198">
        <f t="shared" si="1"/>
        <v>0</v>
      </c>
      <c r="I127" s="197"/>
      <c r="J127" s="197"/>
      <c r="K127" s="197"/>
      <c r="L127" s="197"/>
      <c r="M127" s="197"/>
      <c r="N127" s="197"/>
      <c r="O127" s="197"/>
      <c r="P127" s="197"/>
      <c r="Q127" s="197"/>
      <c r="R127" s="197"/>
      <c r="S127" s="197"/>
      <c r="T127" s="197"/>
      <c r="U127" s="197"/>
      <c r="V127" s="197"/>
      <c r="W127" s="197"/>
      <c r="X127" s="197"/>
      <c r="Y127" s="197"/>
      <c r="Z127" s="197"/>
      <c r="AA127" s="197"/>
      <c r="AB127" s="197"/>
      <c r="AC127" s="197"/>
      <c r="AD127" s="197"/>
      <c r="AE127" s="197"/>
      <c r="AF127" s="197"/>
      <c r="AG127" s="197"/>
      <c r="AH127" s="197"/>
      <c r="AI127" s="197"/>
      <c r="AJ127" s="197"/>
      <c r="AK127" s="197"/>
      <c r="AL127" s="197"/>
      <c r="AM127" s="197"/>
      <c r="AN127" s="197"/>
      <c r="AO127" s="197"/>
      <c r="AP127" s="197"/>
      <c r="AQ127" s="197"/>
      <c r="AR127" s="197"/>
      <c r="AS127" s="197"/>
      <c r="AT127" s="197"/>
      <c r="AU127" s="197"/>
      <c r="AV127" s="197"/>
      <c r="AW127" s="197"/>
      <c r="AX127" s="197"/>
      <c r="AY127" s="197"/>
      <c r="AZ127" s="197"/>
      <c r="BA127" s="197"/>
      <c r="BB127" s="197"/>
      <c r="BC127" s="197"/>
      <c r="BD127" s="197"/>
      <c r="BE127" s="197"/>
    </row>
    <row r="128" spans="1:57" ht="75" x14ac:dyDescent="0.25">
      <c r="A128" s="27">
        <v>112</v>
      </c>
      <c r="B128" s="83" t="s">
        <v>471</v>
      </c>
      <c r="C128" s="6" t="s">
        <v>298</v>
      </c>
      <c r="D128" s="267"/>
      <c r="E128" s="44" t="s">
        <v>119</v>
      </c>
      <c r="F128" s="47" t="s">
        <v>227</v>
      </c>
      <c r="G128" s="272"/>
      <c r="H128" s="198">
        <f t="shared" si="1"/>
        <v>0</v>
      </c>
    </row>
    <row r="129" spans="1:57" ht="45" x14ac:dyDescent="0.25">
      <c r="A129" s="27">
        <v>113</v>
      </c>
      <c r="B129" s="9"/>
      <c r="C129" s="228" t="s">
        <v>438</v>
      </c>
      <c r="D129" s="266"/>
      <c r="E129" s="44" t="s">
        <v>119</v>
      </c>
      <c r="F129" s="115" t="s">
        <v>225</v>
      </c>
      <c r="G129" s="272"/>
      <c r="H129" s="198">
        <f t="shared" si="1"/>
        <v>0</v>
      </c>
    </row>
    <row r="130" spans="1:57" ht="30" x14ac:dyDescent="0.25">
      <c r="A130" s="27">
        <v>114</v>
      </c>
      <c r="B130" s="9"/>
      <c r="C130" s="6" t="s">
        <v>441</v>
      </c>
      <c r="D130" s="266"/>
      <c r="E130" s="44" t="s">
        <v>119</v>
      </c>
      <c r="F130" s="28" t="s">
        <v>228</v>
      </c>
      <c r="G130" s="272"/>
      <c r="H130" s="198">
        <f t="shared" si="1"/>
        <v>0</v>
      </c>
    </row>
    <row r="131" spans="1:57" ht="75" x14ac:dyDescent="0.25">
      <c r="A131" s="27">
        <v>115</v>
      </c>
      <c r="B131" s="9"/>
      <c r="C131" s="6" t="s">
        <v>442</v>
      </c>
      <c r="D131" s="266"/>
      <c r="E131" s="44" t="s">
        <v>119</v>
      </c>
      <c r="F131" s="28" t="s">
        <v>278</v>
      </c>
      <c r="G131" s="272"/>
      <c r="H131" s="198">
        <f t="shared" si="1"/>
        <v>0</v>
      </c>
    </row>
    <row r="132" spans="1:57" ht="60" x14ac:dyDescent="0.25">
      <c r="A132" s="27">
        <v>116</v>
      </c>
      <c r="B132" s="9"/>
      <c r="C132" s="6" t="s">
        <v>443</v>
      </c>
      <c r="D132" s="267"/>
      <c r="E132" s="44" t="s">
        <v>119</v>
      </c>
      <c r="F132" s="115" t="s">
        <v>229</v>
      </c>
      <c r="G132" s="272"/>
      <c r="H132" s="198">
        <f t="shared" ref="H132:H135" si="2">IF(D132="Oui",1,IF(D132="Non",0,IF(D132="en grande partie",0.75,IF(D132="Partiellement",0.25,0))))</f>
        <v>0</v>
      </c>
    </row>
    <row r="133" spans="1:57" ht="60" x14ac:dyDescent="0.25">
      <c r="A133" s="27">
        <v>117</v>
      </c>
      <c r="B133" s="9"/>
      <c r="C133" s="11" t="s">
        <v>444</v>
      </c>
      <c r="D133" s="266"/>
      <c r="E133" s="44" t="s">
        <v>119</v>
      </c>
      <c r="F133" s="28" t="s">
        <v>230</v>
      </c>
      <c r="G133" s="272"/>
      <c r="H133" s="198">
        <f t="shared" si="2"/>
        <v>0</v>
      </c>
    </row>
    <row r="134" spans="1:57" s="49" customFormat="1" ht="45" x14ac:dyDescent="0.25">
      <c r="A134" s="27">
        <v>118</v>
      </c>
      <c r="B134" s="146" t="s">
        <v>472</v>
      </c>
      <c r="C134" s="11" t="s">
        <v>445</v>
      </c>
      <c r="D134" s="266"/>
      <c r="E134" s="44" t="s">
        <v>119</v>
      </c>
      <c r="F134" s="28" t="s">
        <v>231</v>
      </c>
      <c r="G134" s="272"/>
      <c r="H134" s="198">
        <f t="shared" si="2"/>
        <v>0</v>
      </c>
      <c r="I134" s="197"/>
      <c r="J134" s="197"/>
      <c r="K134" s="197"/>
      <c r="L134" s="197"/>
      <c r="M134" s="197"/>
      <c r="N134" s="197"/>
      <c r="O134" s="197"/>
      <c r="P134" s="197"/>
      <c r="Q134" s="197"/>
      <c r="R134" s="197"/>
      <c r="S134" s="197"/>
      <c r="T134" s="197"/>
      <c r="U134" s="197"/>
      <c r="V134" s="197"/>
      <c r="W134" s="197"/>
      <c r="X134" s="197"/>
      <c r="Y134" s="197"/>
      <c r="Z134" s="197"/>
      <c r="AA134" s="197"/>
      <c r="AB134" s="197"/>
      <c r="AC134" s="197"/>
      <c r="AD134" s="197"/>
      <c r="AE134" s="197"/>
      <c r="AF134" s="197"/>
      <c r="AG134" s="197"/>
      <c r="AH134" s="197"/>
      <c r="AI134" s="197"/>
      <c r="AJ134" s="197"/>
      <c r="AK134" s="197"/>
      <c r="AL134" s="197"/>
      <c r="AM134" s="197"/>
      <c r="AN134" s="197"/>
      <c r="AO134" s="197"/>
      <c r="AP134" s="197"/>
      <c r="AQ134" s="197"/>
      <c r="AR134" s="197"/>
      <c r="AS134" s="197"/>
      <c r="AT134" s="197"/>
      <c r="AU134" s="197"/>
      <c r="AV134" s="197"/>
      <c r="AW134" s="197"/>
      <c r="AX134" s="197"/>
      <c r="AY134" s="197"/>
      <c r="AZ134" s="197"/>
      <c r="BA134" s="197"/>
      <c r="BB134" s="197"/>
      <c r="BC134" s="197"/>
      <c r="BD134" s="197"/>
      <c r="BE134" s="197"/>
    </row>
    <row r="135" spans="1:57" ht="75" x14ac:dyDescent="0.25">
      <c r="A135" s="27">
        <v>119</v>
      </c>
      <c r="B135" s="9"/>
      <c r="C135" s="38" t="s">
        <v>120</v>
      </c>
      <c r="D135" s="266"/>
      <c r="E135" s="44" t="s">
        <v>119</v>
      </c>
      <c r="F135" s="47" t="s">
        <v>232</v>
      </c>
      <c r="G135" s="272"/>
      <c r="H135" s="198">
        <f t="shared" si="2"/>
        <v>0</v>
      </c>
    </row>
    <row r="136" spans="1:57" s="197" customFormat="1" ht="15" x14ac:dyDescent="0.25">
      <c r="G136" s="203"/>
    </row>
    <row r="137" spans="1:57" s="197" customFormat="1" x14ac:dyDescent="0.25">
      <c r="A137" s="33"/>
      <c r="B137" s="33"/>
      <c r="C137" s="200"/>
      <c r="D137" s="193"/>
      <c r="E137" s="201"/>
      <c r="F137" s="194"/>
      <c r="G137" s="203"/>
    </row>
    <row r="138" spans="1:57" s="197" customFormat="1" ht="15" x14ac:dyDescent="0.25">
      <c r="G138" s="203"/>
    </row>
    <row r="139" spans="1:57" s="197" customFormat="1" ht="15" x14ac:dyDescent="0.25">
      <c r="G139" s="203"/>
    </row>
    <row r="140" spans="1:57" s="197" customFormat="1" ht="15" x14ac:dyDescent="0.25">
      <c r="G140" s="203"/>
    </row>
    <row r="141" spans="1:57" s="197" customFormat="1" ht="15" x14ac:dyDescent="0.25">
      <c r="G141" s="203"/>
    </row>
    <row r="142" spans="1:57" s="197" customFormat="1" ht="15" x14ac:dyDescent="0.25">
      <c r="G142" s="203"/>
    </row>
    <row r="143" spans="1:57" s="197" customFormat="1" ht="15" x14ac:dyDescent="0.25">
      <c r="G143" s="203"/>
    </row>
    <row r="144" spans="1:57" s="197" customFormat="1" ht="15" x14ac:dyDescent="0.25">
      <c r="G144" s="203"/>
    </row>
    <row r="145" spans="1:7" s="197" customFormat="1" ht="15" x14ac:dyDescent="0.25">
      <c r="G145" s="203"/>
    </row>
    <row r="146" spans="1:7" s="197" customFormat="1" ht="15" x14ac:dyDescent="0.25">
      <c r="G146" s="203"/>
    </row>
    <row r="147" spans="1:7" s="197" customFormat="1" ht="15" x14ac:dyDescent="0.25">
      <c r="G147" s="203"/>
    </row>
    <row r="148" spans="1:7" s="197" customFormat="1" ht="15" x14ac:dyDescent="0.25">
      <c r="G148" s="203"/>
    </row>
    <row r="149" spans="1:7" s="197" customFormat="1" ht="15" x14ac:dyDescent="0.25">
      <c r="G149" s="203"/>
    </row>
    <row r="150" spans="1:7" s="197" customFormat="1" ht="15" x14ac:dyDescent="0.25">
      <c r="G150" s="203"/>
    </row>
    <row r="151" spans="1:7" s="197" customFormat="1" ht="15" x14ac:dyDescent="0.25">
      <c r="G151" s="203"/>
    </row>
    <row r="152" spans="1:7" s="197" customFormat="1" ht="15" x14ac:dyDescent="0.25">
      <c r="G152" s="203"/>
    </row>
    <row r="153" spans="1:7" s="197" customFormat="1" ht="15" x14ac:dyDescent="0.25">
      <c r="G153" s="203"/>
    </row>
    <row r="154" spans="1:7" s="197" customFormat="1" ht="15" x14ac:dyDescent="0.25">
      <c r="A154" s="33"/>
      <c r="B154" s="33"/>
      <c r="C154" s="190"/>
      <c r="D154" s="33"/>
      <c r="F154" s="194"/>
      <c r="G154" s="203"/>
    </row>
    <row r="155" spans="1:7" s="197" customFormat="1" x14ac:dyDescent="0.25">
      <c r="A155" s="33"/>
      <c r="B155" s="33"/>
      <c r="C155" s="200"/>
      <c r="D155" s="193"/>
      <c r="E155" s="201"/>
      <c r="F155" s="194"/>
      <c r="G155" s="203"/>
    </row>
    <row r="156" spans="1:7" s="197" customFormat="1" x14ac:dyDescent="0.25">
      <c r="A156" s="33"/>
      <c r="B156" s="33"/>
      <c r="C156" s="200"/>
      <c r="D156" s="193"/>
      <c r="E156" s="201"/>
      <c r="F156" s="194"/>
      <c r="G156" s="203"/>
    </row>
    <row r="157" spans="1:7" s="197" customFormat="1" x14ac:dyDescent="0.25">
      <c r="A157" s="33"/>
      <c r="B157" s="33"/>
      <c r="C157" s="200"/>
      <c r="D157" s="193"/>
      <c r="E157" s="201"/>
      <c r="F157" s="194"/>
      <c r="G157" s="203"/>
    </row>
    <row r="158" spans="1:7" s="197" customFormat="1" x14ac:dyDescent="0.25">
      <c r="A158" s="33"/>
      <c r="B158" s="33"/>
      <c r="C158" s="200"/>
      <c r="D158" s="193"/>
      <c r="E158" s="201"/>
      <c r="F158" s="194"/>
      <c r="G158" s="203"/>
    </row>
    <row r="159" spans="1:7" s="197" customFormat="1" x14ac:dyDescent="0.25">
      <c r="A159" s="33"/>
      <c r="B159" s="33"/>
      <c r="C159" s="200"/>
      <c r="D159" s="193"/>
      <c r="E159" s="201"/>
      <c r="F159" s="194"/>
      <c r="G159" s="203"/>
    </row>
    <row r="160" spans="1:7" s="197" customFormat="1" x14ac:dyDescent="0.25">
      <c r="A160" s="33"/>
      <c r="B160" s="33"/>
      <c r="C160" s="200"/>
      <c r="D160" s="193"/>
      <c r="E160" s="201"/>
      <c r="F160" s="194"/>
      <c r="G160" s="203"/>
    </row>
    <row r="161" spans="1:7" s="197" customFormat="1" x14ac:dyDescent="0.25">
      <c r="A161" s="33"/>
      <c r="B161" s="33"/>
      <c r="C161" s="200"/>
      <c r="D161" s="193"/>
      <c r="E161" s="201"/>
      <c r="F161" s="194"/>
      <c r="G161" s="203"/>
    </row>
    <row r="162" spans="1:7" s="197" customFormat="1" x14ac:dyDescent="0.25">
      <c r="A162" s="33"/>
      <c r="B162" s="33"/>
      <c r="C162" s="200"/>
      <c r="D162" s="193"/>
      <c r="E162" s="201"/>
      <c r="F162" s="194"/>
      <c r="G162" s="203"/>
    </row>
    <row r="163" spans="1:7" s="197" customFormat="1" x14ac:dyDescent="0.25">
      <c r="A163" s="33"/>
      <c r="B163" s="33"/>
      <c r="C163" s="200"/>
      <c r="D163" s="193"/>
      <c r="E163" s="201"/>
      <c r="F163" s="194"/>
      <c r="G163" s="203"/>
    </row>
    <row r="164" spans="1:7" s="197" customFormat="1" x14ac:dyDescent="0.25">
      <c r="A164" s="33"/>
      <c r="B164" s="33"/>
      <c r="C164" s="200"/>
      <c r="D164" s="193"/>
      <c r="E164" s="201"/>
      <c r="F164" s="194"/>
      <c r="G164" s="203"/>
    </row>
    <row r="165" spans="1:7" s="197" customFormat="1" x14ac:dyDescent="0.25">
      <c r="A165" s="33"/>
      <c r="B165" s="33"/>
      <c r="C165" s="200"/>
      <c r="D165" s="193"/>
      <c r="E165" s="201"/>
      <c r="F165" s="194"/>
      <c r="G165" s="203"/>
    </row>
    <row r="166" spans="1:7" s="197" customFormat="1" x14ac:dyDescent="0.25">
      <c r="A166" s="33"/>
      <c r="B166" s="33"/>
      <c r="C166" s="200"/>
      <c r="D166" s="193"/>
      <c r="E166" s="201"/>
      <c r="F166" s="194"/>
      <c r="G166" s="203"/>
    </row>
    <row r="167" spans="1:7" s="197" customFormat="1" x14ac:dyDescent="0.25">
      <c r="A167" s="33"/>
      <c r="B167" s="33"/>
      <c r="C167" s="200"/>
      <c r="D167" s="193"/>
      <c r="E167" s="201"/>
      <c r="F167" s="194"/>
      <c r="G167" s="203"/>
    </row>
    <row r="168" spans="1:7" s="197" customFormat="1" x14ac:dyDescent="0.25">
      <c r="A168" s="33"/>
      <c r="B168" s="33"/>
      <c r="C168" s="200"/>
      <c r="D168" s="193"/>
      <c r="E168" s="201"/>
      <c r="F168" s="194"/>
      <c r="G168" s="203"/>
    </row>
    <row r="169" spans="1:7" s="197" customFormat="1" x14ac:dyDescent="0.25">
      <c r="A169" s="33"/>
      <c r="B169" s="33"/>
      <c r="C169" s="200"/>
      <c r="D169" s="193"/>
      <c r="E169" s="201"/>
      <c r="F169" s="194"/>
      <c r="G169" s="203"/>
    </row>
    <row r="170" spans="1:7" s="197" customFormat="1" x14ac:dyDescent="0.25">
      <c r="A170" s="33"/>
      <c r="B170" s="33"/>
      <c r="C170" s="200"/>
      <c r="D170" s="193"/>
      <c r="E170" s="201"/>
      <c r="F170" s="194"/>
      <c r="G170" s="203"/>
    </row>
    <row r="171" spans="1:7" s="197" customFormat="1" x14ac:dyDescent="0.25">
      <c r="A171" s="33"/>
      <c r="B171" s="33"/>
      <c r="C171" s="200"/>
      <c r="D171" s="193"/>
      <c r="E171" s="201"/>
      <c r="F171" s="194"/>
      <c r="G171" s="203"/>
    </row>
    <row r="172" spans="1:7" s="197" customFormat="1" x14ac:dyDescent="0.25">
      <c r="A172" s="33"/>
      <c r="B172" s="33"/>
      <c r="C172" s="200"/>
      <c r="D172" s="193"/>
      <c r="E172" s="201"/>
      <c r="F172" s="194"/>
      <c r="G172" s="203"/>
    </row>
    <row r="173" spans="1:7" s="197" customFormat="1" x14ac:dyDescent="0.25">
      <c r="A173" s="33"/>
      <c r="B173" s="33"/>
      <c r="C173" s="200"/>
      <c r="D173" s="193"/>
      <c r="E173" s="201"/>
      <c r="F173" s="194"/>
      <c r="G173" s="203"/>
    </row>
    <row r="174" spans="1:7" s="197" customFormat="1" x14ac:dyDescent="0.25">
      <c r="A174" s="33"/>
      <c r="B174" s="33"/>
      <c r="C174" s="200"/>
      <c r="D174" s="193"/>
      <c r="E174" s="201"/>
      <c r="F174" s="194"/>
      <c r="G174" s="203"/>
    </row>
    <row r="175" spans="1:7" s="197" customFormat="1" x14ac:dyDescent="0.25">
      <c r="A175" s="33"/>
      <c r="B175" s="33"/>
      <c r="C175" s="200"/>
      <c r="D175" s="193"/>
      <c r="E175" s="201"/>
      <c r="F175" s="194"/>
      <c r="G175" s="203"/>
    </row>
    <row r="176" spans="1:7" s="197" customFormat="1" x14ac:dyDescent="0.25">
      <c r="A176" s="33"/>
      <c r="B176" s="33"/>
      <c r="C176" s="200"/>
      <c r="D176" s="193"/>
      <c r="E176" s="201"/>
      <c r="F176" s="194"/>
      <c r="G176" s="203"/>
    </row>
    <row r="177" spans="1:7" s="197" customFormat="1" x14ac:dyDescent="0.25">
      <c r="A177" s="33"/>
      <c r="B177" s="33"/>
      <c r="C177" s="200"/>
      <c r="D177" s="193"/>
      <c r="E177" s="201"/>
      <c r="F177" s="194"/>
      <c r="G177" s="203"/>
    </row>
    <row r="178" spans="1:7" s="197" customFormat="1" x14ac:dyDescent="0.25">
      <c r="A178" s="33"/>
      <c r="B178" s="33"/>
      <c r="C178" s="200"/>
      <c r="D178" s="193"/>
      <c r="E178" s="201"/>
      <c r="F178" s="194"/>
      <c r="G178" s="203"/>
    </row>
    <row r="179" spans="1:7" s="197" customFormat="1" x14ac:dyDescent="0.25">
      <c r="A179" s="33"/>
      <c r="B179" s="33"/>
      <c r="C179" s="200"/>
      <c r="D179" s="193"/>
      <c r="E179" s="201"/>
      <c r="F179" s="194"/>
      <c r="G179" s="203"/>
    </row>
    <row r="180" spans="1:7" s="197" customFormat="1" x14ac:dyDescent="0.25">
      <c r="A180" s="33"/>
      <c r="B180" s="33"/>
      <c r="C180" s="200"/>
      <c r="D180" s="193"/>
      <c r="E180" s="201"/>
      <c r="F180" s="194"/>
      <c r="G180" s="203"/>
    </row>
    <row r="181" spans="1:7" s="197" customFormat="1" x14ac:dyDescent="0.25">
      <c r="A181" s="33"/>
      <c r="B181" s="33"/>
      <c r="C181" s="200"/>
      <c r="D181" s="193"/>
      <c r="E181" s="201"/>
      <c r="F181" s="194"/>
      <c r="G181" s="203"/>
    </row>
    <row r="182" spans="1:7" s="197" customFormat="1" x14ac:dyDescent="0.25">
      <c r="A182" s="33"/>
      <c r="B182" s="33"/>
      <c r="C182" s="200"/>
      <c r="D182" s="193"/>
      <c r="E182" s="201"/>
      <c r="F182" s="194"/>
      <c r="G182" s="203"/>
    </row>
    <row r="183" spans="1:7" s="197" customFormat="1" x14ac:dyDescent="0.25">
      <c r="A183" s="33"/>
      <c r="B183" s="33"/>
      <c r="C183" s="200"/>
      <c r="D183" s="193"/>
      <c r="E183" s="201"/>
      <c r="F183" s="194"/>
      <c r="G183" s="203"/>
    </row>
    <row r="184" spans="1:7" s="197" customFormat="1" x14ac:dyDescent="0.25">
      <c r="A184" s="33"/>
      <c r="B184" s="33"/>
      <c r="C184" s="200"/>
      <c r="D184" s="193"/>
      <c r="E184" s="201"/>
      <c r="F184" s="194"/>
      <c r="G184" s="203"/>
    </row>
    <row r="185" spans="1:7" s="197" customFormat="1" x14ac:dyDescent="0.25">
      <c r="A185" s="33"/>
      <c r="B185" s="33"/>
      <c r="C185" s="200"/>
      <c r="D185" s="193"/>
      <c r="E185" s="201"/>
      <c r="F185" s="194"/>
      <c r="G185" s="203"/>
    </row>
    <row r="186" spans="1:7" s="197" customFormat="1" x14ac:dyDescent="0.25">
      <c r="A186" s="33"/>
      <c r="B186" s="33"/>
      <c r="C186" s="200"/>
      <c r="D186" s="193"/>
      <c r="E186" s="201"/>
      <c r="F186" s="194"/>
      <c r="G186" s="203"/>
    </row>
    <row r="187" spans="1:7" s="197" customFormat="1" x14ac:dyDescent="0.25">
      <c r="A187" s="33"/>
      <c r="B187" s="33"/>
      <c r="C187" s="200"/>
      <c r="D187" s="193"/>
      <c r="E187" s="201"/>
      <c r="F187" s="194"/>
      <c r="G187" s="203"/>
    </row>
    <row r="188" spans="1:7" s="197" customFormat="1" x14ac:dyDescent="0.25">
      <c r="A188" s="33"/>
      <c r="B188" s="33"/>
      <c r="C188" s="200"/>
      <c r="D188" s="193"/>
      <c r="E188" s="201"/>
      <c r="F188" s="194"/>
      <c r="G188" s="203"/>
    </row>
    <row r="189" spans="1:7" s="197" customFormat="1" x14ac:dyDescent="0.25">
      <c r="A189" s="33"/>
      <c r="B189" s="33"/>
      <c r="C189" s="200"/>
      <c r="D189" s="193"/>
      <c r="E189" s="201"/>
      <c r="F189" s="194"/>
      <c r="G189" s="203"/>
    </row>
    <row r="190" spans="1:7" s="197" customFormat="1" x14ac:dyDescent="0.25">
      <c r="A190" s="33"/>
      <c r="B190" s="33"/>
      <c r="C190" s="200"/>
      <c r="D190" s="193"/>
      <c r="E190" s="201"/>
      <c r="F190" s="194"/>
      <c r="G190" s="203"/>
    </row>
    <row r="191" spans="1:7" s="197" customFormat="1" x14ac:dyDescent="0.25">
      <c r="A191" s="33"/>
      <c r="B191" s="33"/>
      <c r="C191" s="200"/>
      <c r="D191" s="193"/>
      <c r="E191" s="201"/>
      <c r="F191" s="194"/>
      <c r="G191" s="203"/>
    </row>
    <row r="192" spans="1:7" s="197" customFormat="1" x14ac:dyDescent="0.25">
      <c r="A192" s="33"/>
      <c r="B192" s="33"/>
      <c r="C192" s="200"/>
      <c r="D192" s="193"/>
      <c r="E192" s="201"/>
      <c r="F192" s="194"/>
      <c r="G192" s="203"/>
    </row>
    <row r="193" spans="1:7" s="197" customFormat="1" x14ac:dyDescent="0.25">
      <c r="A193" s="33"/>
      <c r="B193" s="33"/>
      <c r="C193" s="200"/>
      <c r="D193" s="193"/>
      <c r="E193" s="201"/>
      <c r="F193" s="194"/>
      <c r="G193" s="203"/>
    </row>
    <row r="194" spans="1:7" s="197" customFormat="1" x14ac:dyDescent="0.25">
      <c r="A194" s="33"/>
      <c r="B194" s="33"/>
      <c r="C194" s="200"/>
      <c r="D194" s="193"/>
      <c r="E194" s="201"/>
      <c r="F194" s="194"/>
      <c r="G194" s="203"/>
    </row>
    <row r="195" spans="1:7" s="197" customFormat="1" x14ac:dyDescent="0.25">
      <c r="A195" s="33"/>
      <c r="B195" s="33"/>
      <c r="C195" s="200"/>
      <c r="D195" s="193"/>
      <c r="E195" s="201"/>
      <c r="F195" s="194"/>
      <c r="G195" s="203"/>
    </row>
    <row r="196" spans="1:7" s="197" customFormat="1" x14ac:dyDescent="0.25">
      <c r="A196" s="33"/>
      <c r="B196" s="33"/>
      <c r="C196" s="200"/>
      <c r="D196" s="193"/>
      <c r="E196" s="201"/>
      <c r="F196" s="194"/>
      <c r="G196" s="203"/>
    </row>
    <row r="197" spans="1:7" s="197" customFormat="1" x14ac:dyDescent="0.25">
      <c r="A197" s="33"/>
      <c r="B197" s="33"/>
      <c r="C197" s="200"/>
      <c r="D197" s="193"/>
      <c r="E197" s="201"/>
      <c r="F197" s="194"/>
      <c r="G197" s="203"/>
    </row>
    <row r="198" spans="1:7" s="197" customFormat="1" x14ac:dyDescent="0.25">
      <c r="A198" s="33"/>
      <c r="B198" s="33"/>
      <c r="C198" s="200"/>
      <c r="D198" s="193"/>
      <c r="E198" s="201"/>
      <c r="F198" s="194"/>
      <c r="G198" s="203"/>
    </row>
    <row r="199" spans="1:7" s="197" customFormat="1" x14ac:dyDescent="0.25">
      <c r="A199" s="33"/>
      <c r="B199" s="33"/>
      <c r="C199" s="200"/>
      <c r="D199" s="193"/>
      <c r="E199" s="201"/>
      <c r="F199" s="194"/>
      <c r="G199" s="203"/>
    </row>
    <row r="200" spans="1:7" s="197" customFormat="1" x14ac:dyDescent="0.25">
      <c r="A200" s="33"/>
      <c r="B200" s="33"/>
      <c r="C200" s="200"/>
      <c r="D200" s="193"/>
      <c r="E200" s="201"/>
      <c r="F200" s="194"/>
      <c r="G200" s="203"/>
    </row>
    <row r="201" spans="1:7" s="197" customFormat="1" x14ac:dyDescent="0.25">
      <c r="A201" s="33"/>
      <c r="B201" s="33"/>
      <c r="C201" s="200"/>
      <c r="D201" s="193"/>
      <c r="E201" s="201"/>
      <c r="F201" s="194"/>
      <c r="G201" s="203"/>
    </row>
    <row r="202" spans="1:7" s="197" customFormat="1" x14ac:dyDescent="0.25">
      <c r="A202" s="33"/>
      <c r="B202" s="33"/>
      <c r="C202" s="200"/>
      <c r="D202" s="193"/>
      <c r="E202" s="201"/>
      <c r="F202" s="194"/>
      <c r="G202" s="203"/>
    </row>
    <row r="203" spans="1:7" s="197" customFormat="1" x14ac:dyDescent="0.25">
      <c r="A203" s="33"/>
      <c r="B203" s="33"/>
      <c r="C203" s="200"/>
      <c r="D203" s="193"/>
      <c r="E203" s="201"/>
      <c r="F203" s="194"/>
      <c r="G203" s="203"/>
    </row>
    <row r="204" spans="1:7" s="197" customFormat="1" x14ac:dyDescent="0.25">
      <c r="A204" s="33"/>
      <c r="B204" s="33"/>
      <c r="C204" s="200"/>
      <c r="D204" s="193"/>
      <c r="E204" s="201"/>
      <c r="F204" s="194"/>
      <c r="G204" s="203"/>
    </row>
    <row r="205" spans="1:7" s="197" customFormat="1" x14ac:dyDescent="0.25">
      <c r="A205" s="33"/>
      <c r="B205" s="33"/>
      <c r="C205" s="200"/>
      <c r="D205" s="193"/>
      <c r="E205" s="201"/>
      <c r="F205" s="194"/>
      <c r="G205" s="203"/>
    </row>
    <row r="206" spans="1:7" s="197" customFormat="1" x14ac:dyDescent="0.25">
      <c r="A206" s="33"/>
      <c r="B206" s="33"/>
      <c r="C206" s="200"/>
      <c r="D206" s="193"/>
      <c r="E206" s="201"/>
      <c r="F206" s="194"/>
      <c r="G206" s="203"/>
    </row>
    <row r="207" spans="1:7" s="197" customFormat="1" x14ac:dyDescent="0.25">
      <c r="A207" s="33"/>
      <c r="B207" s="33"/>
      <c r="C207" s="200"/>
      <c r="D207" s="193"/>
      <c r="E207" s="201"/>
      <c r="F207" s="194"/>
      <c r="G207" s="203"/>
    </row>
    <row r="208" spans="1:7" s="197" customFormat="1" x14ac:dyDescent="0.25">
      <c r="A208" s="33"/>
      <c r="B208" s="33"/>
      <c r="C208" s="200"/>
      <c r="D208" s="193"/>
      <c r="E208" s="201"/>
      <c r="F208" s="194"/>
      <c r="G208" s="203"/>
    </row>
    <row r="209" spans="1:7" s="197" customFormat="1" x14ac:dyDescent="0.25">
      <c r="A209" s="33"/>
      <c r="B209" s="33"/>
      <c r="C209" s="200"/>
      <c r="D209" s="193"/>
      <c r="E209" s="201"/>
      <c r="F209" s="194"/>
      <c r="G209" s="203"/>
    </row>
    <row r="210" spans="1:7" s="197" customFormat="1" x14ac:dyDescent="0.25">
      <c r="A210" s="33"/>
      <c r="B210" s="33"/>
      <c r="C210" s="200"/>
      <c r="D210" s="193"/>
      <c r="E210" s="201"/>
      <c r="F210" s="194"/>
      <c r="G210" s="203"/>
    </row>
    <row r="211" spans="1:7" s="197" customFormat="1" x14ac:dyDescent="0.25">
      <c r="A211" s="33"/>
      <c r="B211" s="33"/>
      <c r="C211" s="200"/>
      <c r="D211" s="193"/>
      <c r="E211" s="201"/>
      <c r="F211" s="194"/>
      <c r="G211" s="203"/>
    </row>
    <row r="212" spans="1:7" s="197" customFormat="1" x14ac:dyDescent="0.25">
      <c r="A212" s="33"/>
      <c r="B212" s="33"/>
      <c r="C212" s="200"/>
      <c r="D212" s="193"/>
      <c r="E212" s="201"/>
      <c r="F212" s="194"/>
      <c r="G212" s="203"/>
    </row>
    <row r="213" spans="1:7" s="197" customFormat="1" x14ac:dyDescent="0.25">
      <c r="A213" s="33"/>
      <c r="B213" s="33"/>
      <c r="C213" s="200"/>
      <c r="D213" s="193"/>
      <c r="E213" s="201"/>
      <c r="F213" s="194"/>
      <c r="G213" s="203"/>
    </row>
    <row r="214" spans="1:7" s="197" customFormat="1" x14ac:dyDescent="0.25">
      <c r="A214" s="33"/>
      <c r="B214" s="33"/>
      <c r="C214" s="200"/>
      <c r="D214" s="193"/>
      <c r="E214" s="201"/>
      <c r="F214" s="194"/>
      <c r="G214" s="203"/>
    </row>
    <row r="215" spans="1:7" s="197" customFormat="1" x14ac:dyDescent="0.25">
      <c r="A215" s="33"/>
      <c r="B215" s="33"/>
      <c r="C215" s="200"/>
      <c r="D215" s="193"/>
      <c r="E215" s="201"/>
      <c r="F215" s="194"/>
      <c r="G215" s="203"/>
    </row>
    <row r="216" spans="1:7" s="197" customFormat="1" x14ac:dyDescent="0.25">
      <c r="A216" s="33"/>
      <c r="B216" s="33"/>
      <c r="C216" s="200"/>
      <c r="D216" s="193"/>
      <c r="E216" s="201"/>
      <c r="F216" s="194"/>
      <c r="G216" s="203"/>
    </row>
    <row r="217" spans="1:7" s="197" customFormat="1" x14ac:dyDescent="0.25">
      <c r="A217" s="33"/>
      <c r="B217" s="33"/>
      <c r="C217" s="200"/>
      <c r="D217" s="193"/>
      <c r="E217" s="201"/>
      <c r="F217" s="194"/>
      <c r="G217" s="203"/>
    </row>
    <row r="218" spans="1:7" s="197" customFormat="1" x14ac:dyDescent="0.25">
      <c r="A218" s="33"/>
      <c r="B218" s="33"/>
      <c r="C218" s="200"/>
      <c r="D218" s="193"/>
      <c r="E218" s="201"/>
      <c r="F218" s="194"/>
      <c r="G218" s="203"/>
    </row>
    <row r="219" spans="1:7" s="197" customFormat="1" x14ac:dyDescent="0.25">
      <c r="A219" s="33"/>
      <c r="B219" s="33"/>
      <c r="C219" s="200"/>
      <c r="D219" s="193"/>
      <c r="E219" s="201"/>
      <c r="F219" s="194"/>
      <c r="G219" s="203"/>
    </row>
    <row r="220" spans="1:7" s="197" customFormat="1" x14ac:dyDescent="0.25">
      <c r="A220" s="33"/>
      <c r="B220" s="33"/>
      <c r="C220" s="200"/>
      <c r="D220" s="193"/>
      <c r="E220" s="201"/>
      <c r="F220" s="194"/>
      <c r="G220" s="203"/>
    </row>
    <row r="221" spans="1:7" s="197" customFormat="1" x14ac:dyDescent="0.25">
      <c r="A221" s="33"/>
      <c r="B221" s="33"/>
      <c r="C221" s="200"/>
      <c r="D221" s="193"/>
      <c r="E221" s="201"/>
      <c r="F221" s="194"/>
      <c r="G221" s="203"/>
    </row>
    <row r="222" spans="1:7" s="197" customFormat="1" x14ac:dyDescent="0.25">
      <c r="A222" s="33"/>
      <c r="B222" s="33"/>
      <c r="C222" s="200"/>
      <c r="D222" s="193"/>
      <c r="E222" s="201"/>
      <c r="F222" s="194"/>
      <c r="G222" s="203"/>
    </row>
    <row r="223" spans="1:7" s="197" customFormat="1" x14ac:dyDescent="0.25">
      <c r="A223" s="33"/>
      <c r="B223" s="33"/>
      <c r="C223" s="200"/>
      <c r="D223" s="193"/>
      <c r="E223" s="201"/>
      <c r="F223" s="194"/>
      <c r="G223" s="203"/>
    </row>
    <row r="224" spans="1:7" s="197" customFormat="1" x14ac:dyDescent="0.25">
      <c r="A224" s="33"/>
      <c r="B224" s="33"/>
      <c r="C224" s="200"/>
      <c r="D224" s="193"/>
      <c r="E224" s="201"/>
      <c r="F224" s="194"/>
      <c r="G224" s="203"/>
    </row>
    <row r="225" spans="1:7" s="197" customFormat="1" x14ac:dyDescent="0.25">
      <c r="A225" s="33"/>
      <c r="B225" s="33"/>
      <c r="C225" s="200"/>
      <c r="D225" s="193"/>
      <c r="E225" s="201"/>
      <c r="F225" s="194"/>
      <c r="G225" s="203"/>
    </row>
    <row r="226" spans="1:7" s="197" customFormat="1" x14ac:dyDescent="0.25">
      <c r="A226" s="33"/>
      <c r="B226" s="33"/>
      <c r="C226" s="200"/>
      <c r="D226" s="193"/>
      <c r="E226" s="201"/>
      <c r="F226" s="194"/>
      <c r="G226" s="203"/>
    </row>
    <row r="227" spans="1:7" s="197" customFormat="1" x14ac:dyDescent="0.25">
      <c r="A227" s="33"/>
      <c r="B227" s="33"/>
      <c r="C227" s="200"/>
      <c r="D227" s="193"/>
      <c r="E227" s="201"/>
      <c r="F227" s="194"/>
      <c r="G227" s="203"/>
    </row>
    <row r="228" spans="1:7" s="197" customFormat="1" x14ac:dyDescent="0.25">
      <c r="A228" s="33"/>
      <c r="B228" s="33"/>
      <c r="C228" s="200"/>
      <c r="D228" s="193"/>
      <c r="E228" s="201"/>
      <c r="F228" s="194"/>
      <c r="G228" s="203"/>
    </row>
    <row r="229" spans="1:7" s="197" customFormat="1" x14ac:dyDescent="0.25">
      <c r="A229" s="33"/>
      <c r="B229" s="33"/>
      <c r="C229" s="200"/>
      <c r="D229" s="193"/>
      <c r="E229" s="201"/>
      <c r="F229" s="194"/>
      <c r="G229" s="203"/>
    </row>
    <row r="230" spans="1:7" s="197" customFormat="1" x14ac:dyDescent="0.25">
      <c r="A230" s="33"/>
      <c r="B230" s="33"/>
      <c r="C230" s="200"/>
      <c r="D230" s="193"/>
      <c r="E230" s="201"/>
      <c r="F230" s="194"/>
      <c r="G230" s="203"/>
    </row>
    <row r="231" spans="1:7" s="197" customFormat="1" x14ac:dyDescent="0.25">
      <c r="A231" s="33"/>
      <c r="B231" s="33"/>
      <c r="C231" s="200"/>
      <c r="D231" s="193"/>
      <c r="E231" s="201"/>
      <c r="F231" s="194"/>
      <c r="G231" s="203"/>
    </row>
    <row r="232" spans="1:7" s="197" customFormat="1" x14ac:dyDescent="0.25">
      <c r="A232" s="33"/>
      <c r="B232" s="33"/>
      <c r="C232" s="200"/>
      <c r="D232" s="193"/>
      <c r="E232" s="201"/>
      <c r="F232" s="194"/>
      <c r="G232" s="203"/>
    </row>
    <row r="233" spans="1:7" s="197" customFormat="1" x14ac:dyDescent="0.25">
      <c r="A233" s="33"/>
      <c r="B233" s="33"/>
      <c r="C233" s="200"/>
      <c r="D233" s="193"/>
      <c r="E233" s="201"/>
      <c r="F233" s="194"/>
      <c r="G233" s="203"/>
    </row>
    <row r="234" spans="1:7" s="197" customFormat="1" x14ac:dyDescent="0.25">
      <c r="A234" s="33"/>
      <c r="B234" s="33"/>
      <c r="C234" s="200"/>
      <c r="D234" s="193"/>
      <c r="E234" s="201"/>
      <c r="F234" s="194"/>
      <c r="G234" s="203"/>
    </row>
    <row r="235" spans="1:7" s="197" customFormat="1" x14ac:dyDescent="0.25">
      <c r="A235" s="33"/>
      <c r="B235" s="33"/>
      <c r="C235" s="200"/>
      <c r="D235" s="193"/>
      <c r="E235" s="201"/>
      <c r="F235" s="194"/>
      <c r="G235" s="203"/>
    </row>
    <row r="236" spans="1:7" s="197" customFormat="1" x14ac:dyDescent="0.25">
      <c r="A236" s="33"/>
      <c r="B236" s="33"/>
      <c r="C236" s="200"/>
      <c r="D236" s="193"/>
      <c r="E236" s="201"/>
      <c r="F236" s="194"/>
      <c r="G236" s="203"/>
    </row>
    <row r="237" spans="1:7" s="197" customFormat="1" x14ac:dyDescent="0.25">
      <c r="A237" s="33"/>
      <c r="B237" s="33"/>
      <c r="C237" s="200"/>
      <c r="D237" s="193"/>
      <c r="E237" s="201"/>
      <c r="F237" s="194"/>
      <c r="G237" s="203"/>
    </row>
    <row r="238" spans="1:7" s="197" customFormat="1" x14ac:dyDescent="0.25">
      <c r="A238" s="33"/>
      <c r="B238" s="33"/>
      <c r="C238" s="200"/>
      <c r="D238" s="193"/>
      <c r="E238" s="201"/>
      <c r="F238" s="194"/>
      <c r="G238" s="203"/>
    </row>
    <row r="239" spans="1:7" s="197" customFormat="1" x14ac:dyDescent="0.25">
      <c r="A239" s="33"/>
      <c r="B239" s="33"/>
      <c r="C239" s="200"/>
      <c r="D239" s="193"/>
      <c r="E239" s="201"/>
      <c r="F239" s="194"/>
      <c r="G239" s="203"/>
    </row>
    <row r="240" spans="1:7" s="197" customFormat="1" x14ac:dyDescent="0.25">
      <c r="A240" s="33"/>
      <c r="B240" s="33"/>
      <c r="C240" s="200"/>
      <c r="D240" s="193"/>
      <c r="E240" s="201"/>
      <c r="F240" s="194"/>
      <c r="G240" s="203"/>
    </row>
    <row r="241" spans="1:7" s="197" customFormat="1" x14ac:dyDescent="0.25">
      <c r="A241" s="33"/>
      <c r="B241" s="33"/>
      <c r="C241" s="200"/>
      <c r="D241" s="193"/>
      <c r="E241" s="201"/>
      <c r="F241" s="194"/>
      <c r="G241" s="203"/>
    </row>
    <row r="242" spans="1:7" s="197" customFormat="1" x14ac:dyDescent="0.25">
      <c r="A242" s="33"/>
      <c r="B242" s="33"/>
      <c r="C242" s="200"/>
      <c r="D242" s="193"/>
      <c r="E242" s="201"/>
      <c r="F242" s="194"/>
      <c r="G242" s="203"/>
    </row>
    <row r="243" spans="1:7" s="197" customFormat="1" x14ac:dyDescent="0.25">
      <c r="A243" s="33"/>
      <c r="B243" s="33"/>
      <c r="C243" s="200"/>
      <c r="D243" s="193"/>
      <c r="E243" s="201"/>
      <c r="F243" s="194"/>
      <c r="G243" s="203"/>
    </row>
    <row r="244" spans="1:7" s="197" customFormat="1" x14ac:dyDescent="0.25">
      <c r="A244" s="33"/>
      <c r="B244" s="33"/>
      <c r="C244" s="200"/>
      <c r="D244" s="193"/>
      <c r="E244" s="201"/>
      <c r="F244" s="194"/>
      <c r="G244" s="203"/>
    </row>
    <row r="245" spans="1:7" s="197" customFormat="1" x14ac:dyDescent="0.25">
      <c r="A245" s="33"/>
      <c r="B245" s="33"/>
      <c r="C245" s="200"/>
      <c r="D245" s="193"/>
      <c r="E245" s="201"/>
      <c r="F245" s="194"/>
      <c r="G245" s="203"/>
    </row>
    <row r="246" spans="1:7" s="197" customFormat="1" x14ac:dyDescent="0.25">
      <c r="A246" s="33"/>
      <c r="B246" s="33"/>
      <c r="C246" s="200"/>
      <c r="D246" s="193"/>
      <c r="E246" s="201"/>
      <c r="F246" s="194"/>
      <c r="G246" s="203"/>
    </row>
    <row r="247" spans="1:7" s="197" customFormat="1" x14ac:dyDescent="0.25">
      <c r="A247" s="33"/>
      <c r="B247" s="33"/>
      <c r="C247" s="200"/>
      <c r="D247" s="193"/>
      <c r="E247" s="201"/>
      <c r="F247" s="194"/>
      <c r="G247" s="203"/>
    </row>
    <row r="248" spans="1:7" s="197" customFormat="1" x14ac:dyDescent="0.25">
      <c r="A248" s="33"/>
      <c r="B248" s="33"/>
      <c r="C248" s="200"/>
      <c r="D248" s="193"/>
      <c r="E248" s="201"/>
      <c r="F248" s="194"/>
      <c r="G248" s="203"/>
    </row>
    <row r="249" spans="1:7" s="197" customFormat="1" x14ac:dyDescent="0.25">
      <c r="A249" s="33"/>
      <c r="B249" s="33"/>
      <c r="C249" s="200"/>
      <c r="D249" s="193"/>
      <c r="E249" s="201"/>
      <c r="F249" s="194"/>
      <c r="G249" s="203"/>
    </row>
    <row r="250" spans="1:7" s="197" customFormat="1" x14ac:dyDescent="0.25">
      <c r="A250" s="33"/>
      <c r="B250" s="33"/>
      <c r="C250" s="200"/>
      <c r="D250" s="193"/>
      <c r="E250" s="201"/>
      <c r="F250" s="194"/>
      <c r="G250" s="203"/>
    </row>
    <row r="251" spans="1:7" s="197" customFormat="1" x14ac:dyDescent="0.25">
      <c r="A251" s="33"/>
      <c r="B251" s="33"/>
      <c r="C251" s="200"/>
      <c r="D251" s="193"/>
      <c r="E251" s="201"/>
      <c r="F251" s="194"/>
      <c r="G251" s="203"/>
    </row>
    <row r="252" spans="1:7" s="197" customFormat="1" x14ac:dyDescent="0.25">
      <c r="A252" s="33"/>
      <c r="B252" s="33"/>
      <c r="C252" s="200"/>
      <c r="D252" s="193"/>
      <c r="E252" s="201"/>
      <c r="F252" s="194"/>
      <c r="G252" s="203"/>
    </row>
    <row r="253" spans="1:7" s="197" customFormat="1" x14ac:dyDescent="0.25">
      <c r="A253" s="33"/>
      <c r="B253" s="33"/>
      <c r="C253" s="200"/>
      <c r="D253" s="193"/>
      <c r="E253" s="201"/>
      <c r="F253" s="194"/>
      <c r="G253" s="203"/>
    </row>
    <row r="254" spans="1:7" s="197" customFormat="1" x14ac:dyDescent="0.25">
      <c r="A254" s="33"/>
      <c r="B254" s="33"/>
      <c r="C254" s="200"/>
      <c r="D254" s="193"/>
      <c r="E254" s="201"/>
      <c r="F254" s="194"/>
      <c r="G254" s="203"/>
    </row>
    <row r="255" spans="1:7" s="197" customFormat="1" x14ac:dyDescent="0.25">
      <c r="A255" s="33"/>
      <c r="B255" s="33"/>
      <c r="C255" s="200"/>
      <c r="D255" s="193"/>
      <c r="E255" s="201"/>
      <c r="F255" s="194"/>
      <c r="G255" s="203"/>
    </row>
    <row r="256" spans="1:7" s="197" customFormat="1" x14ac:dyDescent="0.25">
      <c r="A256" s="33"/>
      <c r="B256" s="33"/>
      <c r="C256" s="200"/>
      <c r="D256" s="193"/>
      <c r="E256" s="201"/>
      <c r="F256" s="194"/>
      <c r="G256" s="203"/>
    </row>
    <row r="257" spans="1:7" s="197" customFormat="1" x14ac:dyDescent="0.25">
      <c r="A257" s="33"/>
      <c r="B257" s="33"/>
      <c r="C257" s="200"/>
      <c r="D257" s="193"/>
      <c r="E257" s="201"/>
      <c r="F257" s="194"/>
      <c r="G257" s="203"/>
    </row>
    <row r="258" spans="1:7" s="197" customFormat="1" x14ac:dyDescent="0.25">
      <c r="A258" s="33"/>
      <c r="B258" s="33"/>
      <c r="C258" s="200"/>
      <c r="D258" s="193"/>
      <c r="E258" s="201"/>
      <c r="F258" s="194"/>
      <c r="G258" s="203"/>
    </row>
    <row r="259" spans="1:7" s="197" customFormat="1" x14ac:dyDescent="0.25">
      <c r="A259" s="33"/>
      <c r="B259" s="33"/>
      <c r="C259" s="200"/>
      <c r="D259" s="193"/>
      <c r="E259" s="201"/>
      <c r="F259" s="194"/>
      <c r="G259" s="203"/>
    </row>
    <row r="260" spans="1:7" s="197" customFormat="1" x14ac:dyDescent="0.25">
      <c r="A260" s="33"/>
      <c r="B260" s="33"/>
      <c r="C260" s="200"/>
      <c r="D260" s="193"/>
      <c r="E260" s="201"/>
      <c r="F260" s="194"/>
      <c r="G260" s="203"/>
    </row>
    <row r="261" spans="1:7" s="197" customFormat="1" x14ac:dyDescent="0.25">
      <c r="A261" s="33"/>
      <c r="B261" s="33"/>
      <c r="C261" s="200"/>
      <c r="D261" s="193"/>
      <c r="E261" s="201"/>
      <c r="F261" s="194"/>
      <c r="G261" s="203"/>
    </row>
    <row r="262" spans="1:7" s="197" customFormat="1" x14ac:dyDescent="0.25">
      <c r="A262" s="33"/>
      <c r="B262" s="33"/>
      <c r="C262" s="200"/>
      <c r="D262" s="193"/>
      <c r="E262" s="201"/>
      <c r="F262" s="194"/>
      <c r="G262" s="203"/>
    </row>
    <row r="263" spans="1:7" s="197" customFormat="1" x14ac:dyDescent="0.25">
      <c r="A263" s="33"/>
      <c r="B263" s="33"/>
      <c r="C263" s="200"/>
      <c r="D263" s="193"/>
      <c r="E263" s="201"/>
      <c r="F263" s="194"/>
      <c r="G263" s="203"/>
    </row>
    <row r="264" spans="1:7" s="197" customFormat="1" x14ac:dyDescent="0.25">
      <c r="A264" s="33"/>
      <c r="B264" s="33"/>
      <c r="C264" s="200"/>
      <c r="D264" s="193"/>
      <c r="E264" s="201"/>
      <c r="F264" s="194"/>
      <c r="G264" s="203"/>
    </row>
    <row r="265" spans="1:7" s="197" customFormat="1" x14ac:dyDescent="0.25">
      <c r="A265" s="33"/>
      <c r="B265" s="33"/>
      <c r="C265" s="200"/>
      <c r="D265" s="193"/>
      <c r="E265" s="201"/>
      <c r="F265" s="194"/>
      <c r="G265" s="203"/>
    </row>
    <row r="266" spans="1:7" s="197" customFormat="1" x14ac:dyDescent="0.25">
      <c r="A266" s="33"/>
      <c r="B266" s="33"/>
      <c r="C266" s="200"/>
      <c r="D266" s="193"/>
      <c r="E266" s="201"/>
      <c r="F266" s="194"/>
      <c r="G266" s="203"/>
    </row>
    <row r="267" spans="1:7" s="197" customFormat="1" x14ac:dyDescent="0.25">
      <c r="A267" s="33"/>
      <c r="B267" s="33"/>
      <c r="C267" s="200"/>
      <c r="D267" s="193"/>
      <c r="E267" s="201"/>
      <c r="F267" s="194"/>
      <c r="G267" s="203"/>
    </row>
    <row r="268" spans="1:7" s="197" customFormat="1" x14ac:dyDescent="0.25">
      <c r="A268" s="33"/>
      <c r="B268" s="33"/>
      <c r="C268" s="200"/>
      <c r="D268" s="193"/>
      <c r="E268" s="201"/>
      <c r="F268" s="194"/>
      <c r="G268" s="203"/>
    </row>
    <row r="269" spans="1:7" s="197" customFormat="1" x14ac:dyDescent="0.25">
      <c r="A269" s="33"/>
      <c r="B269" s="33"/>
      <c r="C269" s="200"/>
      <c r="D269" s="193"/>
      <c r="E269" s="201"/>
      <c r="F269" s="194"/>
      <c r="G269" s="203"/>
    </row>
    <row r="270" spans="1:7" s="197" customFormat="1" x14ac:dyDescent="0.25">
      <c r="A270" s="33"/>
      <c r="B270" s="33"/>
      <c r="C270" s="200"/>
      <c r="D270" s="193"/>
      <c r="E270" s="201"/>
      <c r="F270" s="194"/>
      <c r="G270" s="203"/>
    </row>
    <row r="271" spans="1:7" s="197" customFormat="1" x14ac:dyDescent="0.25">
      <c r="A271" s="33"/>
      <c r="B271" s="33"/>
      <c r="C271" s="200"/>
      <c r="D271" s="193"/>
      <c r="E271" s="201"/>
      <c r="F271" s="194"/>
      <c r="G271" s="203"/>
    </row>
    <row r="272" spans="1:7" s="197" customFormat="1" x14ac:dyDescent="0.25">
      <c r="A272" s="33"/>
      <c r="B272" s="33"/>
      <c r="C272" s="200"/>
      <c r="D272" s="193"/>
      <c r="E272" s="201"/>
      <c r="F272" s="194"/>
      <c r="G272" s="203"/>
    </row>
    <row r="273" spans="1:7" s="197" customFormat="1" x14ac:dyDescent="0.25">
      <c r="A273" s="33"/>
      <c r="B273" s="33"/>
      <c r="C273" s="200"/>
      <c r="D273" s="193"/>
      <c r="E273" s="201"/>
      <c r="F273" s="194"/>
      <c r="G273" s="203"/>
    </row>
    <row r="274" spans="1:7" s="197" customFormat="1" x14ac:dyDescent="0.25">
      <c r="A274" s="33"/>
      <c r="B274" s="33"/>
      <c r="C274" s="200"/>
      <c r="D274" s="193"/>
      <c r="E274" s="201"/>
      <c r="F274" s="194"/>
      <c r="G274" s="203"/>
    </row>
    <row r="275" spans="1:7" s="197" customFormat="1" x14ac:dyDescent="0.25">
      <c r="A275" s="33"/>
      <c r="B275" s="33"/>
      <c r="C275" s="200"/>
      <c r="D275" s="193"/>
      <c r="E275" s="201"/>
      <c r="F275" s="194"/>
      <c r="G275" s="203"/>
    </row>
    <row r="276" spans="1:7" s="197" customFormat="1" x14ac:dyDescent="0.25">
      <c r="A276" s="33"/>
      <c r="B276" s="33"/>
      <c r="C276" s="200"/>
      <c r="D276" s="193"/>
      <c r="E276" s="201"/>
      <c r="F276" s="194"/>
      <c r="G276" s="203"/>
    </row>
    <row r="277" spans="1:7" s="197" customFormat="1" x14ac:dyDescent="0.25">
      <c r="A277" s="33"/>
      <c r="B277" s="33"/>
      <c r="C277" s="200"/>
      <c r="D277" s="193"/>
      <c r="E277" s="201"/>
      <c r="F277" s="194"/>
      <c r="G277" s="203"/>
    </row>
    <row r="278" spans="1:7" s="197" customFormat="1" x14ac:dyDescent="0.25">
      <c r="A278" s="33"/>
      <c r="B278" s="33"/>
      <c r="C278" s="200"/>
      <c r="D278" s="193"/>
      <c r="E278" s="201"/>
      <c r="F278" s="194"/>
      <c r="G278" s="203"/>
    </row>
    <row r="279" spans="1:7" s="197" customFormat="1" x14ac:dyDescent="0.25">
      <c r="A279" s="33"/>
      <c r="B279" s="33"/>
      <c r="C279" s="200"/>
      <c r="D279" s="193"/>
      <c r="E279" s="201"/>
      <c r="F279" s="194"/>
      <c r="G279" s="203"/>
    </row>
    <row r="280" spans="1:7" s="197" customFormat="1" x14ac:dyDescent="0.25">
      <c r="A280" s="33"/>
      <c r="B280" s="33"/>
      <c r="C280" s="200"/>
      <c r="D280" s="193"/>
      <c r="E280" s="201"/>
      <c r="F280" s="194"/>
      <c r="G280" s="203"/>
    </row>
    <row r="281" spans="1:7" s="197" customFormat="1" x14ac:dyDescent="0.25">
      <c r="A281" s="33"/>
      <c r="B281" s="33"/>
      <c r="C281" s="200"/>
      <c r="D281" s="193"/>
      <c r="E281" s="201"/>
      <c r="F281" s="194"/>
      <c r="G281" s="203"/>
    </row>
    <row r="282" spans="1:7" s="197" customFormat="1" x14ac:dyDescent="0.25">
      <c r="A282" s="33"/>
      <c r="B282" s="33"/>
      <c r="C282" s="200"/>
      <c r="D282" s="193"/>
      <c r="E282" s="201"/>
      <c r="F282" s="194"/>
      <c r="G282" s="203"/>
    </row>
    <row r="283" spans="1:7" s="197" customFormat="1" x14ac:dyDescent="0.25">
      <c r="A283" s="33"/>
      <c r="B283" s="33"/>
      <c r="C283" s="200"/>
      <c r="D283" s="193"/>
      <c r="E283" s="201"/>
      <c r="F283" s="194"/>
      <c r="G283" s="203"/>
    </row>
    <row r="284" spans="1:7" s="197" customFormat="1" x14ac:dyDescent="0.25">
      <c r="A284" s="33"/>
      <c r="B284" s="33"/>
      <c r="C284" s="200"/>
      <c r="D284" s="193"/>
      <c r="E284" s="201"/>
      <c r="F284" s="194"/>
      <c r="G284" s="203"/>
    </row>
    <row r="285" spans="1:7" s="197" customFormat="1" x14ac:dyDescent="0.25">
      <c r="A285" s="33"/>
      <c r="B285" s="33"/>
      <c r="C285" s="200"/>
      <c r="D285" s="193"/>
      <c r="E285" s="201"/>
      <c r="F285" s="194"/>
      <c r="G285" s="203"/>
    </row>
  </sheetData>
  <sheetProtection algorithmName="SHA-512" hashValue="ZTOcJZvBY28LD2I0wVvE1kSVD2JJ82yMJRNB5IrD+2dDY0L1mH0E/sPIOCpymG78eV8diXCJainjokTUr3sY8w==" saltValue="9i63M8uuO1BLKob2KhE2Tg==" spinCount="100000" sheet="1" selectLockedCells="1"/>
  <autoFilter ref="A3:G135" xr:uid="{00000000-0009-0000-0000-000003000000}"/>
  <mergeCells count="14">
    <mergeCell ref="A2:G2"/>
    <mergeCell ref="A102:G102"/>
    <mergeCell ref="A109:G109"/>
    <mergeCell ref="A114:G114"/>
    <mergeCell ref="A4:G4"/>
    <mergeCell ref="A18:G18"/>
    <mergeCell ref="A33:G33"/>
    <mergeCell ref="A45:G45"/>
    <mergeCell ref="A46:G46"/>
    <mergeCell ref="A55:G55"/>
    <mergeCell ref="A80:G80"/>
    <mergeCell ref="A85:G85"/>
    <mergeCell ref="A86:G86"/>
    <mergeCell ref="A96:G96"/>
  </mergeCells>
  <conditionalFormatting sqref="E1">
    <cfRule type="expression" dxfId="129" priority="23">
      <formula>E1="Non applicable"</formula>
    </cfRule>
    <cfRule type="expression" dxfId="128" priority="24">
      <formula>E1="Non"</formula>
    </cfRule>
    <cfRule type="expression" dxfId="127" priority="25">
      <formula>E1="Partiellement"</formula>
    </cfRule>
    <cfRule type="expression" dxfId="126" priority="26">
      <formula>E1="En grande partie"</formula>
    </cfRule>
    <cfRule type="expression" dxfId="125" priority="27">
      <formula>E1="Oui"</formula>
    </cfRule>
  </conditionalFormatting>
  <conditionalFormatting sqref="D3">
    <cfRule type="expression" dxfId="124" priority="18">
      <formula>D3="Non applicable"</formula>
    </cfRule>
    <cfRule type="expression" dxfId="123" priority="19">
      <formula>D3="Non"</formula>
    </cfRule>
    <cfRule type="expression" dxfId="122" priority="20">
      <formula>D3="Partiellement"</formula>
    </cfRule>
    <cfRule type="expression" dxfId="121" priority="21">
      <formula>D3="En grande partie"</formula>
    </cfRule>
    <cfRule type="expression" dxfId="120" priority="22">
      <formula>D3="Oui"</formula>
    </cfRule>
  </conditionalFormatting>
  <conditionalFormatting sqref="D112:D135 D5:D110">
    <cfRule type="containsText" dxfId="119" priority="11" operator="containsText" text="NA">
      <formula>NOT(ISERROR(SEARCH("NA",D5)))</formula>
    </cfRule>
    <cfRule type="containsText" dxfId="118" priority="12" operator="containsText" text="Partiellement">
      <formula>NOT(ISERROR(SEARCH("Partiellement",D5)))</formula>
    </cfRule>
    <cfRule type="containsText" dxfId="117" priority="13" operator="containsText" text="En grande partie">
      <formula>NOT(ISERROR(SEARCH("En grande partie",D5)))</formula>
    </cfRule>
    <cfRule type="containsText" dxfId="116" priority="14" operator="containsText" text="Non">
      <formula>NOT(ISERROR(SEARCH("Non",D5)))</formula>
    </cfRule>
    <cfRule type="containsText" dxfId="115" priority="15" operator="containsText" text="Oui">
      <formula>NOT(ISERROR(SEARCH("Oui",D5)))</formula>
    </cfRule>
  </conditionalFormatting>
  <conditionalFormatting sqref="D111">
    <cfRule type="containsText" dxfId="114" priority="1" operator="containsText" text="NA">
      <formula>NOT(ISERROR(SEARCH("NA",D111)))</formula>
    </cfRule>
    <cfRule type="containsText" dxfId="113" priority="2" operator="containsText" text="Partiellement">
      <formula>NOT(ISERROR(SEARCH("Partiellement",D111)))</formula>
    </cfRule>
    <cfRule type="containsText" dxfId="112" priority="3" operator="containsText" text="En grande partie">
      <formula>NOT(ISERROR(SEARCH("En grande partie",D111)))</formula>
    </cfRule>
    <cfRule type="containsText" dxfId="111" priority="4" operator="containsText" text="Non">
      <formula>NOT(ISERROR(SEARCH("Non",D111)))</formula>
    </cfRule>
    <cfRule type="containsText" dxfId="110" priority="5" operator="containsText" text="Oui">
      <formula>NOT(ISERROR(SEARCH("Oui",D111)))</formula>
    </cfRule>
  </conditionalFormatting>
  <dataValidations count="4">
    <dataValidation type="list" allowBlank="1" showInputMessage="1" showErrorMessage="1" sqref="D6:D8 D13 D16:D17 D110:D113 D50 D47 D42:D44 D56:D57 D59:D62 D65:D66 D40 D35:D38 D20:D21 D97:D99 D103 D82 D106:D108 D92" xr:uid="{00000000-0002-0000-0300-000000000000}">
      <formula1>choix1</formula1>
    </dataValidation>
    <dataValidation type="list" allowBlank="1" showInputMessage="1" showErrorMessage="1" sqref="D26 D127 D34 D100:D101 D83:D84 D76:D79 D68:D72 D15 D28:D32 D115:D121 D129:D131 D123:D125 D133:D135 D23:D24 D41 D54 D87:D91 D93" xr:uid="{00000000-0002-0000-0300-000001000000}">
      <formula1>choix2</formula1>
    </dataValidation>
    <dataValidation type="list" allowBlank="1" showInputMessage="1" showErrorMessage="1" sqref="D5 D9:D12 D39 D48:D49 D51:D52 D58 D63:D64 D25 D14 D81 D19 D22 D104:D105 D94 D122 D132" xr:uid="{00000000-0002-0000-0300-000002000000}">
      <formula1>choix3</formula1>
    </dataValidation>
    <dataValidation type="list" allowBlank="1" showInputMessage="1" showErrorMessage="1" sqref="D53 D126 D128 D27 D95 D67 D73:D75" xr:uid="{00000000-0002-0000-0300-000003000000}">
      <formula1>choix4</formula1>
    </dataValidation>
  </dataValidations>
  <pageMargins left="0.70866141732283472" right="0.70866141732283472" top="0.74803149606299213" bottom="0.74803149606299213" header="0.31496062992125984" footer="0.31496062992125984"/>
  <pageSetup paperSize="9" scale="45" fitToWidth="4" fitToHeight="6"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euil5">
    <tabColor rgb="FF92D050"/>
    <pageSetUpPr fitToPage="1"/>
  </sheetPr>
  <dimension ref="A1:AA81"/>
  <sheetViews>
    <sheetView showGridLines="0" tabSelected="1" topLeftCell="B13" zoomScale="66" zoomScaleNormal="66" workbookViewId="0">
      <selection activeCell="K61" sqref="K61:S71"/>
    </sheetView>
  </sheetViews>
  <sheetFormatPr baseColWidth="10" defaultColWidth="11.42578125" defaultRowHeight="15" x14ac:dyDescent="0.25"/>
  <cols>
    <col min="1" max="1" width="3.42578125" style="55" customWidth="1"/>
    <col min="2" max="2" width="69" style="55" customWidth="1"/>
    <col min="3" max="3" width="1.85546875" style="55" customWidth="1"/>
    <col min="4" max="4" width="27.85546875" style="56" customWidth="1"/>
    <col min="5" max="5" width="7.85546875" style="55" bestFit="1" customWidth="1"/>
    <col min="6" max="6" width="6.85546875" style="55" customWidth="1"/>
    <col min="7" max="8" width="5.85546875" style="55" customWidth="1"/>
    <col min="9" max="9" width="5" style="55" customWidth="1"/>
    <col min="10" max="10" width="5.85546875" style="55" customWidth="1"/>
    <col min="11" max="11" width="67.42578125" style="55" customWidth="1"/>
    <col min="12" max="12" width="1.85546875" style="55" customWidth="1"/>
    <col min="13" max="13" width="26.140625" style="55" bestFit="1" customWidth="1"/>
    <col min="14" max="14" width="8" style="55" customWidth="1"/>
    <col min="15" max="15" width="7" style="55" customWidth="1"/>
    <col min="16" max="17" width="5.85546875" style="55" customWidth="1"/>
    <col min="18" max="18" width="7.42578125" style="55" bestFit="1" customWidth="1"/>
    <col min="19" max="19" width="11.42578125" style="55"/>
    <col min="20" max="20" width="78.7109375" style="55" customWidth="1"/>
    <col min="21" max="21" width="11.42578125" style="55"/>
    <col min="22" max="22" width="34.5703125" style="55" customWidth="1"/>
    <col min="23" max="16384" width="11.42578125" style="55"/>
  </cols>
  <sheetData>
    <row r="1" spans="1:27" ht="81.75" customHeight="1" x14ac:dyDescent="0.25">
      <c r="I1" s="59"/>
      <c r="J1" s="59"/>
      <c r="K1" s="59"/>
      <c r="L1" s="59"/>
      <c r="M1" s="59"/>
      <c r="N1" s="59"/>
      <c r="O1" s="59"/>
    </row>
    <row r="2" spans="1:27" x14ac:dyDescent="0.25">
      <c r="I2" s="59"/>
      <c r="J2" s="59"/>
      <c r="K2" s="59"/>
      <c r="L2" s="59"/>
      <c r="M2" s="59"/>
      <c r="N2" s="59"/>
      <c r="O2" s="59"/>
    </row>
    <row r="3" spans="1:27" ht="18.75" x14ac:dyDescent="0.3">
      <c r="B3" s="217" t="s">
        <v>125</v>
      </c>
      <c r="C3" s="61"/>
      <c r="D3" s="369">
        <f>'Informations générales'!C10</f>
        <v>0</v>
      </c>
      <c r="E3" s="370"/>
      <c r="F3" s="370"/>
      <c r="G3" s="370"/>
      <c r="H3" s="371"/>
      <c r="I3" s="59"/>
      <c r="J3" s="59"/>
      <c r="K3" s="59"/>
      <c r="L3" s="59"/>
      <c r="M3" s="59"/>
      <c r="N3" s="59"/>
      <c r="O3" s="59"/>
    </row>
    <row r="4" spans="1:27" x14ac:dyDescent="0.25">
      <c r="I4" s="59"/>
      <c r="J4" s="59"/>
      <c r="K4" s="59"/>
      <c r="L4" s="59"/>
      <c r="M4" s="59"/>
      <c r="N4" s="59"/>
      <c r="O4" s="59"/>
    </row>
    <row r="5" spans="1:27" ht="36" x14ac:dyDescent="0.25">
      <c r="B5" s="372" t="s">
        <v>13</v>
      </c>
      <c r="C5" s="372"/>
      <c r="D5" s="372"/>
      <c r="E5" s="372"/>
      <c r="F5" s="372"/>
      <c r="G5" s="372"/>
      <c r="H5" s="372"/>
      <c r="I5" s="67"/>
      <c r="J5" s="67"/>
      <c r="K5" s="372" t="s">
        <v>20</v>
      </c>
      <c r="L5" s="372"/>
      <c r="M5" s="372"/>
      <c r="N5" s="372"/>
      <c r="O5" s="372"/>
      <c r="P5" s="372"/>
      <c r="Q5" s="372"/>
      <c r="R5" s="67"/>
      <c r="T5" s="372" t="s">
        <v>476</v>
      </c>
      <c r="U5" s="372"/>
      <c r="V5" s="372"/>
      <c r="W5" s="274"/>
      <c r="X5" s="274"/>
      <c r="Y5" s="274"/>
      <c r="Z5" s="274"/>
      <c r="AA5" s="63"/>
    </row>
    <row r="6" spans="1:27" s="59" customFormat="1" ht="8.25" customHeight="1" x14ac:dyDescent="0.55000000000000004">
      <c r="B6" s="57"/>
      <c r="C6" s="57"/>
      <c r="D6" s="58"/>
      <c r="E6" s="57"/>
      <c r="F6" s="57"/>
      <c r="G6" s="57"/>
      <c r="H6" s="57"/>
      <c r="I6" s="57"/>
      <c r="J6" s="57"/>
      <c r="K6" s="55"/>
      <c r="L6" s="55"/>
      <c r="M6" s="56"/>
      <c r="N6" s="55"/>
      <c r="O6" s="55"/>
      <c r="P6" s="55"/>
      <c r="Q6" s="55"/>
      <c r="R6" s="55"/>
      <c r="T6" s="55"/>
      <c r="U6" s="55"/>
      <c r="V6" s="55"/>
      <c r="W6" s="63"/>
      <c r="X6" s="63"/>
      <c r="Y6" s="63"/>
      <c r="Z6" s="63"/>
      <c r="AA6" s="275"/>
    </row>
    <row r="7" spans="1:27" ht="26.1" customHeight="1" x14ac:dyDescent="0.3">
      <c r="B7" s="217" t="s">
        <v>124</v>
      </c>
      <c r="C7" s="61"/>
      <c r="D7" s="218">
        <f>'Informations générales'!C12</f>
        <v>0</v>
      </c>
      <c r="E7" s="61"/>
      <c r="F7" s="61"/>
      <c r="G7" s="61"/>
      <c r="H7" s="61"/>
      <c r="I7" s="61"/>
      <c r="J7" s="61"/>
      <c r="K7" s="217" t="s">
        <v>124</v>
      </c>
      <c r="L7" s="61"/>
      <c r="M7" s="218">
        <f>'Informations générales'!C14</f>
        <v>0</v>
      </c>
      <c r="N7" s="320"/>
      <c r="O7" s="320"/>
      <c r="P7" s="320"/>
      <c r="Q7" s="320"/>
      <c r="R7" s="320"/>
      <c r="S7" s="61"/>
      <c r="T7" s="61"/>
      <c r="U7" s="61"/>
      <c r="V7" s="61"/>
      <c r="W7" s="63"/>
      <c r="X7" s="63"/>
      <c r="Y7" s="63"/>
      <c r="Z7" s="63"/>
      <c r="AA7" s="63"/>
    </row>
    <row r="8" spans="1:27" s="52" customFormat="1" ht="18.75" x14ac:dyDescent="0.3">
      <c r="A8" s="72"/>
      <c r="B8" s="320"/>
      <c r="C8" s="320"/>
      <c r="D8" s="321"/>
      <c r="E8" s="276"/>
      <c r="F8" s="276"/>
      <c r="G8" s="276"/>
      <c r="H8" s="276"/>
      <c r="I8" s="276"/>
      <c r="J8" s="320"/>
      <c r="K8" s="61"/>
      <c r="L8" s="61"/>
      <c r="M8" s="317"/>
      <c r="N8" s="320"/>
      <c r="O8" s="320"/>
      <c r="P8" s="320"/>
      <c r="Q8" s="320"/>
      <c r="R8" s="320"/>
      <c r="S8" s="320"/>
      <c r="T8" s="69"/>
      <c r="U8" s="276"/>
      <c r="V8" s="64" t="s">
        <v>130</v>
      </c>
      <c r="W8" s="65" t="s">
        <v>126</v>
      </c>
      <c r="X8" s="65" t="s">
        <v>127</v>
      </c>
      <c r="Y8" s="65" t="s">
        <v>128</v>
      </c>
      <c r="Z8" s="65" t="s">
        <v>129</v>
      </c>
      <c r="AA8" s="63"/>
    </row>
    <row r="9" spans="1:27" s="63" customFormat="1" ht="23.65" customHeight="1" x14ac:dyDescent="0.3">
      <c r="A9" s="73"/>
      <c r="B9" s="69"/>
      <c r="C9" s="69"/>
      <c r="D9" s="64" t="s">
        <v>130</v>
      </c>
      <c r="E9" s="322" t="s">
        <v>126</v>
      </c>
      <c r="F9" s="322" t="s">
        <v>127</v>
      </c>
      <c r="G9" s="322" t="s">
        <v>128</v>
      </c>
      <c r="H9" s="322" t="s">
        <v>129</v>
      </c>
      <c r="I9" s="276"/>
      <c r="J9" s="69"/>
      <c r="K9" s="61"/>
      <c r="L9" s="61"/>
      <c r="M9" s="64" t="s">
        <v>130</v>
      </c>
      <c r="N9" s="322" t="s">
        <v>126</v>
      </c>
      <c r="O9" s="322" t="s">
        <v>127</v>
      </c>
      <c r="P9" s="322" t="s">
        <v>128</v>
      </c>
      <c r="Q9" s="322" t="s">
        <v>129</v>
      </c>
      <c r="R9" s="276"/>
      <c r="S9" s="276" t="s">
        <v>475</v>
      </c>
      <c r="T9" s="323" t="s">
        <v>475</v>
      </c>
      <c r="U9" s="322">
        <f>COUNTIF('Grille autoévaluation'!B:B,S9)+COUNTIF('Grille audit croisé'!B:B,S9)-COUNTIFS('Grille autoévaluation'!B:B,S9,'Grille autoévaluation'!D:D,"NA")-COUNTIFS('Grille audit croisé'!B:B,S9,'Grille audit croisé'!D:D,"NA")-COUNTIFS('Grille autoévaluation'!B:B,S9,'Grille autoévaluation'!D:D,"")-COUNTIFS('Grille audit croisé'!B:B,S9,'Grille audit croisé'!D:D,"")</f>
        <v>0</v>
      </c>
      <c r="V9" s="68" t="e">
        <f>(SUMIF('Grille autoévaluation'!B:B,S9,'Grille autoévaluation'!H:H)+SUMIF('Grille audit croisé'!B:B,S9,'Grille audit croisé'!H:H))/U9</f>
        <v>#DIV/0!</v>
      </c>
      <c r="W9" s="66">
        <v>1</v>
      </c>
      <c r="X9" s="66">
        <v>0.9</v>
      </c>
      <c r="Y9" s="66">
        <v>0.5</v>
      </c>
      <c r="Z9" s="66">
        <v>0.2</v>
      </c>
      <c r="AA9" s="69"/>
    </row>
    <row r="10" spans="1:27" s="61" customFormat="1" ht="22.35" customHeight="1" x14ac:dyDescent="0.3">
      <c r="A10" s="74"/>
      <c r="B10" s="324" t="s">
        <v>157</v>
      </c>
      <c r="D10" s="68" t="str">
        <f>IFERROR(SUM('Grille autoévaluation'!H6:'Grille autoévaluation'!H22)/'Grille autoévaluation'!I5,"")</f>
        <v/>
      </c>
      <c r="E10" s="325">
        <v>1</v>
      </c>
      <c r="F10" s="325">
        <v>0.9</v>
      </c>
      <c r="G10" s="325">
        <v>0.5</v>
      </c>
      <c r="H10" s="325">
        <v>0.2</v>
      </c>
      <c r="I10" s="276"/>
      <c r="J10" s="69"/>
      <c r="K10" s="324" t="s">
        <v>133</v>
      </c>
      <c r="L10" s="326"/>
      <c r="M10" s="68" t="str">
        <f>IFERROR(SUM('Grille audit croisé'!H5:H17)/'Grille audit croisé'!J4,"")</f>
        <v/>
      </c>
      <c r="N10" s="325">
        <v>1</v>
      </c>
      <c r="O10" s="325">
        <v>0.9</v>
      </c>
      <c r="P10" s="325">
        <v>0.5</v>
      </c>
      <c r="Q10" s="325">
        <v>0.2</v>
      </c>
      <c r="R10" s="276"/>
      <c r="S10" s="276" t="s">
        <v>472</v>
      </c>
      <c r="T10" s="327" t="s">
        <v>477</v>
      </c>
      <c r="U10" s="322">
        <f>COUNTIF('Grille autoévaluation'!B:B,S10)+COUNTIF('Grille audit croisé'!B:B,S10)-COUNTIFS('Grille autoévaluation'!B:B,S10,'Grille autoévaluation'!D:D,"NA")-COUNTIFS('Grille audit croisé'!B:B,S10,'Grille audit croisé'!D:D,"NA")-COUNTIFS('Grille autoévaluation'!B:B,S10,'Grille autoévaluation'!D:D,"")-COUNTIFS('Grille audit croisé'!B:B,S10,'Grille audit croisé'!D:D,"")</f>
        <v>0</v>
      </c>
      <c r="V10" s="68" t="e">
        <f>(SUMIF('Grille autoévaluation'!B:B,S10,'Grille autoévaluation'!H:H)+SUMIF('Grille audit croisé'!B:B,S10,'Grille audit croisé'!H:H))/U10</f>
        <v>#DIV/0!</v>
      </c>
      <c r="W10" s="66">
        <v>1</v>
      </c>
      <c r="X10" s="66">
        <v>0.9</v>
      </c>
      <c r="Y10" s="66">
        <v>0.5</v>
      </c>
      <c r="Z10" s="66">
        <v>0.2</v>
      </c>
      <c r="AA10" s="69"/>
    </row>
    <row r="11" spans="1:27" s="61" customFormat="1" ht="18.75" x14ac:dyDescent="0.3">
      <c r="A11" s="74"/>
      <c r="B11" s="324" t="s">
        <v>158</v>
      </c>
      <c r="D11" s="68">
        <f>IFERROR(SUM('Grille autoévaluation'!H24:H29)/'Grille autoévaluation'!I23,"")</f>
        <v>0</v>
      </c>
      <c r="E11" s="325">
        <v>1</v>
      </c>
      <c r="F11" s="325">
        <v>0.9</v>
      </c>
      <c r="G11" s="325">
        <v>0.5</v>
      </c>
      <c r="H11" s="325">
        <v>0.2</v>
      </c>
      <c r="I11" s="276"/>
      <c r="J11" s="69"/>
      <c r="K11" s="324" t="s">
        <v>134</v>
      </c>
      <c r="L11" s="326"/>
      <c r="M11" s="68" t="str">
        <f>IFERROR(SUM('Grille audit croisé'!H19:H32)/'Grille audit croisé'!J18,"")</f>
        <v/>
      </c>
      <c r="N11" s="325">
        <v>1</v>
      </c>
      <c r="O11" s="325">
        <v>0.9</v>
      </c>
      <c r="P11" s="325">
        <v>0.5</v>
      </c>
      <c r="Q11" s="325">
        <v>0.2</v>
      </c>
      <c r="R11" s="276"/>
      <c r="S11" s="276" t="s">
        <v>471</v>
      </c>
      <c r="T11" s="328" t="s">
        <v>478</v>
      </c>
      <c r="U11" s="322">
        <f>COUNTIF('Grille autoévaluation'!B:B,S11)+COUNTIF('Grille audit croisé'!B:B,S11)-COUNTIFS('Grille autoévaluation'!B:B,S11,'Grille autoévaluation'!D:D,"NA")-COUNTIFS('Grille audit croisé'!B:B,S11,'Grille audit croisé'!D:D,"NA")-COUNTIFS('Grille autoévaluation'!B:B,S11,'Grille autoévaluation'!D:D,"")-COUNTIFS('Grille audit croisé'!B:B,S11,'Grille audit croisé'!D:D,"")</f>
        <v>0</v>
      </c>
      <c r="V11" s="68" t="e">
        <f>(SUMIF('Grille autoévaluation'!B:B,S11,'Grille autoévaluation'!H:H)+SUMIF('Grille audit croisé'!B:B,S11,'Grille audit croisé'!H:H))/U11</f>
        <v>#DIV/0!</v>
      </c>
      <c r="W11" s="66">
        <v>1</v>
      </c>
      <c r="X11" s="66">
        <v>0.9</v>
      </c>
      <c r="Y11" s="66">
        <v>0.5</v>
      </c>
      <c r="Z11" s="66">
        <v>0.2</v>
      </c>
      <c r="AA11" s="69"/>
    </row>
    <row r="12" spans="1:27" s="61" customFormat="1" ht="18.75" x14ac:dyDescent="0.3">
      <c r="A12" s="74"/>
      <c r="B12" s="324" t="s">
        <v>132</v>
      </c>
      <c r="D12" s="68">
        <f>IFERROR(SUM('Grille autoévaluation'!H31:H33)/'Grille autoévaluation'!I30,"")</f>
        <v>0</v>
      </c>
      <c r="E12" s="325">
        <v>1</v>
      </c>
      <c r="F12" s="325">
        <v>0.9</v>
      </c>
      <c r="G12" s="325">
        <v>0.5</v>
      </c>
      <c r="H12" s="325">
        <v>0.2</v>
      </c>
      <c r="I12" s="276"/>
      <c r="J12" s="69"/>
      <c r="K12" s="324" t="s">
        <v>140</v>
      </c>
      <c r="L12" s="326"/>
      <c r="M12" s="68" t="str">
        <f>IFERROR(SUM('Grille audit croisé'!H34:H44)/'Grille audit croisé'!J33,"")</f>
        <v/>
      </c>
      <c r="N12" s="325">
        <v>1</v>
      </c>
      <c r="O12" s="325">
        <v>0.9</v>
      </c>
      <c r="P12" s="325">
        <v>0.5</v>
      </c>
      <c r="Q12" s="325">
        <v>0.2</v>
      </c>
      <c r="R12" s="276"/>
      <c r="S12" s="276" t="s">
        <v>474</v>
      </c>
      <c r="T12" s="329" t="s">
        <v>474</v>
      </c>
      <c r="U12" s="322">
        <f>COUNTIF('Grille autoévaluation'!B:B,S12)+COUNTIF('Grille audit croisé'!B:B,S12)-COUNTIFS('Grille autoévaluation'!B:B,S12,'Grille autoévaluation'!D:D,"NA")-COUNTIFS('Grille audit croisé'!B:B,S12,'Grille audit croisé'!D:D,"NA")-COUNTIFS('Grille autoévaluation'!B:B,S12,'Grille autoévaluation'!D:D,"")-COUNTIFS('Grille audit croisé'!B:B,S12,'Grille audit croisé'!D:D,"")</f>
        <v>0</v>
      </c>
      <c r="V12" s="68" t="e">
        <f>(SUMIF('Grille autoévaluation'!B:B,S12,'Grille autoévaluation'!H:H)+SUMIF('Grille audit croisé'!B:B,S12,'Grille audit croisé'!H:H))/U12</f>
        <v>#DIV/0!</v>
      </c>
      <c r="W12" s="66">
        <v>1</v>
      </c>
      <c r="X12" s="66">
        <v>0.9</v>
      </c>
      <c r="Y12" s="66">
        <v>0.5</v>
      </c>
      <c r="Z12" s="66">
        <v>0.2</v>
      </c>
      <c r="AA12" s="63"/>
    </row>
    <row r="13" spans="1:27" ht="18.75" x14ac:dyDescent="0.3">
      <c r="A13" s="30"/>
      <c r="B13" s="330" t="s">
        <v>150</v>
      </c>
      <c r="C13" s="61"/>
      <c r="D13" s="68" t="str">
        <f>IFERROR(SUM('Grille autoévaluation'!H35:H40)/'Grille autoévaluation'!I34,"")</f>
        <v/>
      </c>
      <c r="E13" s="325">
        <v>1</v>
      </c>
      <c r="F13" s="325">
        <v>0.9</v>
      </c>
      <c r="G13" s="325">
        <v>0.5</v>
      </c>
      <c r="H13" s="325">
        <v>0.2</v>
      </c>
      <c r="I13" s="276"/>
      <c r="J13" s="69"/>
      <c r="K13" s="324" t="s">
        <v>135</v>
      </c>
      <c r="L13" s="326"/>
      <c r="M13" s="68" t="str">
        <f>IFERROR(SUM('Grille audit croisé'!H47:H54,'Grille audit croisé'!H56:H79,'Grille audit croisé'!H81:H84)/'Grille audit croisé'!J45,"")</f>
        <v/>
      </c>
      <c r="N13" s="325">
        <v>1</v>
      </c>
      <c r="O13" s="325">
        <v>0.9</v>
      </c>
      <c r="P13" s="325">
        <v>0.5</v>
      </c>
      <c r="Q13" s="325">
        <v>0.2</v>
      </c>
      <c r="R13" s="276"/>
      <c r="S13" s="69"/>
      <c r="T13" s="61"/>
      <c r="U13" s="276"/>
      <c r="V13" s="331"/>
      <c r="W13" s="52"/>
      <c r="X13" s="52"/>
      <c r="Y13" s="52"/>
      <c r="Z13" s="52"/>
    </row>
    <row r="14" spans="1:27" ht="19.5" thickBot="1" x14ac:dyDescent="0.35">
      <c r="A14" s="30"/>
      <c r="B14" s="61"/>
      <c r="C14" s="61"/>
      <c r="D14" s="331"/>
      <c r="E14" s="320"/>
      <c r="F14" s="320"/>
      <c r="G14" s="320"/>
      <c r="H14" s="320"/>
      <c r="I14" s="320"/>
      <c r="J14" s="69"/>
      <c r="K14" s="332" t="s">
        <v>136</v>
      </c>
      <c r="L14" s="333"/>
      <c r="M14" s="334" t="str">
        <f>IFERROR(SUM('Grille audit croisé'!H47:H54)/'Grille audit croisé'!I46,"")</f>
        <v/>
      </c>
      <c r="N14" s="325"/>
      <c r="O14" s="325"/>
      <c r="P14" s="325"/>
      <c r="Q14" s="325"/>
      <c r="R14" s="276"/>
      <c r="S14" s="69"/>
      <c r="T14" s="320"/>
      <c r="U14" s="320"/>
      <c r="V14" s="61"/>
      <c r="W14" s="52"/>
      <c r="X14" s="52"/>
      <c r="Y14" s="52"/>
      <c r="Z14" s="52"/>
      <c r="AA14" s="63"/>
    </row>
    <row r="15" spans="1:27" ht="19.5" thickBot="1" x14ac:dyDescent="0.35">
      <c r="B15" s="62" t="s">
        <v>131</v>
      </c>
      <c r="C15" s="335"/>
      <c r="D15" s="60">
        <f>IFERROR(SUM('Grille autoévaluation'!H:H)/SUM('Grille autoévaluation'!I:I),"")</f>
        <v>0</v>
      </c>
      <c r="E15" s="320"/>
      <c r="F15" s="320"/>
      <c r="G15" s="320"/>
      <c r="H15" s="320"/>
      <c r="I15" s="320"/>
      <c r="J15" s="69"/>
      <c r="K15" s="332" t="s">
        <v>151</v>
      </c>
      <c r="L15" s="333"/>
      <c r="M15" s="336" t="str">
        <f>IFERROR(SUM('Grille audit croisé'!H56:H79)/'Grille audit croisé'!I55,"")</f>
        <v/>
      </c>
      <c r="N15" s="325"/>
      <c r="O15" s="325"/>
      <c r="P15" s="325"/>
      <c r="Q15" s="325"/>
      <c r="R15" s="276"/>
      <c r="S15" s="320"/>
      <c r="T15" s="61"/>
      <c r="U15" s="317"/>
      <c r="V15" s="61"/>
      <c r="W15" s="52"/>
      <c r="X15" s="52"/>
      <c r="Y15" s="52"/>
      <c r="Z15" s="52"/>
      <c r="AA15" s="63"/>
    </row>
    <row r="16" spans="1:27" ht="18.75" x14ac:dyDescent="0.3">
      <c r="B16" s="61"/>
      <c r="C16" s="61"/>
      <c r="D16" s="317"/>
      <c r="E16" s="320"/>
      <c r="F16" s="320"/>
      <c r="G16" s="320"/>
      <c r="H16" s="320"/>
      <c r="I16" s="320"/>
      <c r="J16" s="69"/>
      <c r="K16" s="332" t="s">
        <v>149</v>
      </c>
      <c r="L16" s="333"/>
      <c r="M16" s="337" t="str">
        <f>IFERROR(SUM('Grille audit croisé'!H81:H84)/'Grille audit croisé'!I80,"")</f>
        <v/>
      </c>
      <c r="N16" s="325"/>
      <c r="O16" s="325"/>
      <c r="P16" s="325"/>
      <c r="Q16" s="325"/>
      <c r="R16" s="276"/>
      <c r="S16" s="320"/>
      <c r="T16" s="61"/>
      <c r="U16" s="61"/>
      <c r="V16" s="317"/>
      <c r="W16" s="52"/>
      <c r="X16" s="52"/>
      <c r="Y16" s="52"/>
      <c r="Z16" s="52"/>
    </row>
    <row r="17" spans="2:22" ht="18.75" x14ac:dyDescent="0.3">
      <c r="B17" s="61"/>
      <c r="C17" s="61"/>
      <c r="D17" s="317"/>
      <c r="E17" s="61"/>
      <c r="F17" s="61"/>
      <c r="G17" s="61"/>
      <c r="H17" s="61"/>
      <c r="I17" s="61"/>
      <c r="J17" s="61"/>
      <c r="K17" s="324" t="s">
        <v>137</v>
      </c>
      <c r="L17" s="326"/>
      <c r="M17" s="68" t="str">
        <f>IFERROR(SUM('Grille audit croisé'!H87:H95,'Grille audit croisé'!H97:H101)/'Grille audit croisé'!J85,"")</f>
        <v/>
      </c>
      <c r="N17" s="325">
        <v>1</v>
      </c>
      <c r="O17" s="325">
        <v>0.9</v>
      </c>
      <c r="P17" s="325">
        <v>0.5</v>
      </c>
      <c r="Q17" s="325">
        <v>0.2</v>
      </c>
      <c r="R17" s="276"/>
      <c r="S17" s="320"/>
      <c r="T17" s="320"/>
      <c r="U17" s="320"/>
      <c r="V17" s="61"/>
    </row>
    <row r="18" spans="2:22" ht="18.75" x14ac:dyDescent="0.3">
      <c r="B18" s="61"/>
      <c r="C18" s="61"/>
      <c r="D18" s="317"/>
      <c r="E18" s="61"/>
      <c r="F18" s="61"/>
      <c r="G18" s="61"/>
      <c r="H18" s="61"/>
      <c r="I18" s="61"/>
      <c r="J18" s="61"/>
      <c r="K18" s="332" t="s">
        <v>141</v>
      </c>
      <c r="L18" s="333"/>
      <c r="M18" s="336" t="str">
        <f>IFERROR(SUM('Grille audit croisé'!H87:H95)/'Grille audit croisé'!I86,"")</f>
        <v/>
      </c>
      <c r="N18" s="325"/>
      <c r="O18" s="325"/>
      <c r="P18" s="325"/>
      <c r="Q18" s="325"/>
      <c r="R18" s="276"/>
      <c r="S18" s="320"/>
      <c r="T18" s="320"/>
      <c r="U18" s="320"/>
      <c r="V18" s="61"/>
    </row>
    <row r="19" spans="2:22" ht="18.75" x14ac:dyDescent="0.3">
      <c r="B19" s="61"/>
      <c r="C19" s="61"/>
      <c r="D19" s="317"/>
      <c r="E19" s="61"/>
      <c r="F19" s="61"/>
      <c r="G19" s="61"/>
      <c r="H19" s="61"/>
      <c r="I19" s="61"/>
      <c r="J19" s="61"/>
      <c r="K19" s="332" t="s">
        <v>138</v>
      </c>
      <c r="L19" s="333"/>
      <c r="M19" s="336" t="str">
        <f>IFERROR(SUM('Grille audit croisé'!H97:H101)/'Grille audit croisé'!I96,"")</f>
        <v/>
      </c>
      <c r="N19" s="325"/>
      <c r="O19" s="325"/>
      <c r="P19" s="325"/>
      <c r="Q19" s="325"/>
      <c r="R19" s="276"/>
      <c r="S19" s="320"/>
      <c r="T19" s="320"/>
      <c r="U19" s="320"/>
      <c r="V19" s="61"/>
    </row>
    <row r="20" spans="2:22" ht="18.75" x14ac:dyDescent="0.3">
      <c r="B20" s="61"/>
      <c r="C20" s="61"/>
      <c r="D20" s="317"/>
      <c r="E20" s="61"/>
      <c r="F20" s="61"/>
      <c r="G20" s="61"/>
      <c r="H20" s="61"/>
      <c r="I20" s="61"/>
      <c r="J20" s="61"/>
      <c r="K20" s="324" t="s">
        <v>139</v>
      </c>
      <c r="L20" s="326"/>
      <c r="M20" s="68" t="str">
        <f>IFERROR(SUM('Grille audit croisé'!H103:H108)/'Grille audit croisé'!J102,"")</f>
        <v/>
      </c>
      <c r="N20" s="325">
        <v>1</v>
      </c>
      <c r="O20" s="325">
        <v>0.9</v>
      </c>
      <c r="P20" s="325">
        <v>0.5</v>
      </c>
      <c r="Q20" s="325">
        <v>0.2</v>
      </c>
      <c r="R20" s="276"/>
      <c r="S20" s="320"/>
      <c r="T20" s="320"/>
      <c r="U20" s="320"/>
      <c r="V20" s="61"/>
    </row>
    <row r="21" spans="2:22" ht="18.75" x14ac:dyDescent="0.3">
      <c r="B21" s="61"/>
      <c r="C21" s="61"/>
      <c r="D21" s="317"/>
      <c r="E21" s="61"/>
      <c r="F21" s="61"/>
      <c r="G21" s="61"/>
      <c r="H21" s="61"/>
      <c r="I21" s="61"/>
      <c r="J21" s="61"/>
      <c r="K21" s="324" t="s">
        <v>153</v>
      </c>
      <c r="L21" s="326"/>
      <c r="M21" s="68" t="str">
        <f>IFERROR(SUM('Grille audit croisé'!H110:H113)/'Grille audit croisé'!J109,"")</f>
        <v/>
      </c>
      <c r="N21" s="325">
        <v>1</v>
      </c>
      <c r="O21" s="325">
        <v>0.9</v>
      </c>
      <c r="P21" s="325">
        <v>0.5</v>
      </c>
      <c r="Q21" s="325">
        <v>0.2</v>
      </c>
      <c r="R21" s="276"/>
      <c r="S21" s="320"/>
      <c r="T21" s="320"/>
      <c r="U21" s="320"/>
      <c r="V21" s="320"/>
    </row>
    <row r="22" spans="2:22" ht="18.75" x14ac:dyDescent="0.3">
      <c r="B22" s="61"/>
      <c r="C22" s="61"/>
      <c r="D22" s="317"/>
      <c r="E22" s="61"/>
      <c r="F22" s="61"/>
      <c r="G22" s="61"/>
      <c r="H22" s="61"/>
      <c r="I22" s="61"/>
      <c r="J22" s="61"/>
      <c r="K22" s="324" t="s">
        <v>152</v>
      </c>
      <c r="L22" s="326"/>
      <c r="M22" s="68" t="str">
        <f>IFERROR(SUM('Grille audit croisé'!H115:H135)/'Grille audit croisé'!J114,"")</f>
        <v/>
      </c>
      <c r="N22" s="325">
        <v>1</v>
      </c>
      <c r="O22" s="325">
        <v>0.9</v>
      </c>
      <c r="P22" s="325">
        <v>0.5</v>
      </c>
      <c r="Q22" s="325">
        <v>0.2</v>
      </c>
      <c r="R22" s="276"/>
      <c r="S22" s="320"/>
      <c r="T22" s="320"/>
      <c r="U22" s="320"/>
      <c r="V22" s="320"/>
    </row>
    <row r="23" spans="2:22" ht="19.5" thickBot="1" x14ac:dyDescent="0.35">
      <c r="B23" s="61"/>
      <c r="C23" s="61"/>
      <c r="D23" s="317"/>
      <c r="E23" s="61"/>
      <c r="F23" s="61"/>
      <c r="G23" s="61"/>
      <c r="H23" s="61"/>
      <c r="I23" s="61"/>
      <c r="J23" s="61"/>
      <c r="K23" s="338"/>
      <c r="L23" s="339"/>
      <c r="M23" s="61"/>
      <c r="N23" s="320"/>
      <c r="O23" s="320"/>
      <c r="P23" s="320"/>
      <c r="Q23" s="320"/>
      <c r="R23" s="320"/>
      <c r="S23" s="69"/>
      <c r="T23" s="320"/>
      <c r="U23" s="320"/>
      <c r="V23" s="320"/>
    </row>
    <row r="24" spans="2:22" ht="19.5" thickBot="1" x14ac:dyDescent="0.35">
      <c r="B24" s="61"/>
      <c r="C24" s="61"/>
      <c r="D24" s="317"/>
      <c r="E24" s="61"/>
      <c r="F24" s="61"/>
      <c r="G24" s="61"/>
      <c r="H24" s="61"/>
      <c r="I24" s="61"/>
      <c r="J24" s="61"/>
      <c r="K24" s="62" t="s">
        <v>131</v>
      </c>
      <c r="L24" s="61"/>
      <c r="M24" s="71" t="str">
        <f>IFERROR(SUM('Grille audit croisé'!H:H)/SUM('Grille audit croisé'!J:J),"")</f>
        <v/>
      </c>
      <c r="N24" s="320"/>
      <c r="O24" s="320"/>
      <c r="P24" s="320"/>
      <c r="Q24" s="320"/>
      <c r="R24" s="320"/>
      <c r="S24" s="320"/>
      <c r="T24" s="61"/>
      <c r="U24" s="61"/>
      <c r="V24" s="61"/>
    </row>
    <row r="25" spans="2:22" x14ac:dyDescent="0.25">
      <c r="N25" s="52"/>
      <c r="O25" s="52"/>
      <c r="P25" s="52"/>
      <c r="Q25" s="52"/>
      <c r="R25" s="52"/>
    </row>
    <row r="41" spans="1:15" ht="36" customHeight="1" x14ac:dyDescent="0.25">
      <c r="J41" s="67"/>
      <c r="K41" s="67"/>
      <c r="L41" s="67"/>
      <c r="M41" s="67"/>
      <c r="N41" s="67"/>
      <c r="O41" s="59"/>
    </row>
    <row r="42" spans="1:15" x14ac:dyDescent="0.25">
      <c r="D42" s="55"/>
    </row>
    <row r="43" spans="1:15" x14ac:dyDescent="0.25">
      <c r="D43" s="55"/>
    </row>
    <row r="44" spans="1:15" x14ac:dyDescent="0.25">
      <c r="A44" s="2"/>
      <c r="D44" s="55"/>
    </row>
    <row r="45" spans="1:15" x14ac:dyDescent="0.25">
      <c r="A45" s="2"/>
      <c r="D45" s="55"/>
    </row>
    <row r="46" spans="1:15" x14ac:dyDescent="0.25">
      <c r="A46" s="2"/>
      <c r="D46" s="55"/>
    </row>
    <row r="47" spans="1:15" x14ac:dyDescent="0.25">
      <c r="A47" s="2"/>
      <c r="D47" s="55"/>
    </row>
    <row r="48" spans="1:15" x14ac:dyDescent="0.25">
      <c r="A48" s="2"/>
      <c r="D48" s="55"/>
    </row>
    <row r="49" spans="1:25" x14ac:dyDescent="0.25">
      <c r="A49" s="2"/>
      <c r="D49" s="55"/>
    </row>
    <row r="50" spans="1:25" x14ac:dyDescent="0.25">
      <c r="A50" s="2"/>
      <c r="D50" s="55"/>
    </row>
    <row r="51" spans="1:25" x14ac:dyDescent="0.25">
      <c r="A51" s="2"/>
      <c r="D51" s="55"/>
    </row>
    <row r="52" spans="1:25" x14ac:dyDescent="0.25">
      <c r="A52" s="2"/>
      <c r="D52" s="55"/>
    </row>
    <row r="53" spans="1:25" x14ac:dyDescent="0.25">
      <c r="A53" s="2"/>
      <c r="D53" s="55"/>
    </row>
    <row r="54" spans="1:25" x14ac:dyDescent="0.25">
      <c r="A54" s="2"/>
    </row>
    <row r="55" spans="1:25" x14ac:dyDescent="0.25">
      <c r="A55" s="2"/>
    </row>
    <row r="56" spans="1:25" ht="38.1" customHeight="1" x14ac:dyDescent="0.25">
      <c r="A56" s="2"/>
    </row>
    <row r="57" spans="1:25" ht="29.1" customHeight="1" thickBot="1" x14ac:dyDescent="0.3">
      <c r="A57" s="2"/>
    </row>
    <row r="58" spans="1:25" ht="43.5" customHeight="1" thickBot="1" x14ac:dyDescent="0.3">
      <c r="A58" s="2"/>
      <c r="B58" s="373" t="s">
        <v>294</v>
      </c>
      <c r="C58" s="373"/>
      <c r="D58" s="373"/>
      <c r="E58" s="373"/>
      <c r="F58" s="373"/>
      <c r="G58" s="373"/>
      <c r="H58" s="373"/>
      <c r="I58" s="373"/>
      <c r="J58" s="373"/>
      <c r="K58" s="373"/>
      <c r="L58" s="373"/>
      <c r="M58" s="373"/>
      <c r="N58" s="373"/>
      <c r="O58" s="373"/>
      <c r="P58" s="373"/>
      <c r="Q58" s="373"/>
      <c r="R58" s="373"/>
      <c r="S58" s="373"/>
      <c r="T58" s="279">
        <f>(SUM('Grille audit croisé'!H:H)+SUM('Grille autoévaluation'!H:H))/(SUM('Grille autoévaluation'!I:I)+SUM('Grille audit croisé'!J:J))</f>
        <v>0</v>
      </c>
      <c r="V58" s="278"/>
      <c r="W58" s="277"/>
      <c r="X58" s="277"/>
      <c r="Y58" s="277"/>
    </row>
    <row r="59" spans="1:25" ht="15.75" thickBot="1" x14ac:dyDescent="0.3">
      <c r="A59" s="2"/>
      <c r="B59" s="277"/>
    </row>
    <row r="60" spans="1:25" ht="30.6" customHeight="1" thickBot="1" x14ac:dyDescent="0.3">
      <c r="A60" s="2"/>
      <c r="B60" s="355" t="s">
        <v>293</v>
      </c>
      <c r="C60" s="356"/>
      <c r="D60" s="356"/>
      <c r="E60" s="356"/>
      <c r="F60" s="356"/>
      <c r="G60" s="356"/>
      <c r="H60" s="356"/>
      <c r="I60" s="356"/>
      <c r="J60" s="356"/>
      <c r="K60" s="357" t="s">
        <v>300</v>
      </c>
      <c r="L60" s="358"/>
      <c r="M60" s="358"/>
      <c r="N60" s="358"/>
      <c r="O60" s="358"/>
      <c r="P60" s="358"/>
      <c r="Q60" s="358"/>
      <c r="R60" s="358"/>
      <c r="S60" s="359"/>
    </row>
    <row r="61" spans="1:25" ht="27.6" customHeight="1" x14ac:dyDescent="0.25">
      <c r="A61" s="2"/>
      <c r="B61" s="360"/>
      <c r="C61" s="361"/>
      <c r="D61" s="361"/>
      <c r="E61" s="361"/>
      <c r="F61" s="361"/>
      <c r="G61" s="361"/>
      <c r="H61" s="361"/>
      <c r="I61" s="361"/>
      <c r="J61" s="362"/>
      <c r="K61" s="395"/>
      <c r="L61" s="396"/>
      <c r="M61" s="396"/>
      <c r="N61" s="396"/>
      <c r="O61" s="396"/>
      <c r="P61" s="396"/>
      <c r="Q61" s="396"/>
      <c r="R61" s="396"/>
      <c r="S61" s="397"/>
    </row>
    <row r="62" spans="1:25" ht="24" customHeight="1" x14ac:dyDescent="0.25">
      <c r="B62" s="363"/>
      <c r="C62" s="364"/>
      <c r="D62" s="364"/>
      <c r="E62" s="364"/>
      <c r="F62" s="364"/>
      <c r="G62" s="364"/>
      <c r="H62" s="364"/>
      <c r="I62" s="364"/>
      <c r="J62" s="365"/>
      <c r="K62" s="398"/>
      <c r="L62" s="399"/>
      <c r="M62" s="399"/>
      <c r="N62" s="399"/>
      <c r="O62" s="399"/>
      <c r="P62" s="399"/>
      <c r="Q62" s="399"/>
      <c r="R62" s="399"/>
      <c r="S62" s="400"/>
    </row>
    <row r="63" spans="1:25" ht="24.95" customHeight="1" x14ac:dyDescent="0.25">
      <c r="B63" s="363"/>
      <c r="C63" s="364"/>
      <c r="D63" s="364"/>
      <c r="E63" s="364"/>
      <c r="F63" s="364"/>
      <c r="G63" s="364"/>
      <c r="H63" s="364"/>
      <c r="I63" s="364"/>
      <c r="J63" s="365"/>
      <c r="K63" s="398"/>
      <c r="L63" s="399"/>
      <c r="M63" s="399"/>
      <c r="N63" s="399"/>
      <c r="O63" s="399"/>
      <c r="P63" s="399"/>
      <c r="Q63" s="399"/>
      <c r="R63" s="399"/>
      <c r="S63" s="400"/>
    </row>
    <row r="64" spans="1:25" ht="26.45" customHeight="1" x14ac:dyDescent="0.25">
      <c r="B64" s="363"/>
      <c r="C64" s="364"/>
      <c r="D64" s="364"/>
      <c r="E64" s="364"/>
      <c r="F64" s="364"/>
      <c r="G64" s="364"/>
      <c r="H64" s="364"/>
      <c r="I64" s="364"/>
      <c r="J64" s="365"/>
      <c r="K64" s="398"/>
      <c r="L64" s="399"/>
      <c r="M64" s="399"/>
      <c r="N64" s="399"/>
      <c r="O64" s="399"/>
      <c r="P64" s="399"/>
      <c r="Q64" s="399"/>
      <c r="R64" s="399"/>
      <c r="S64" s="400"/>
    </row>
    <row r="65" spans="2:19" ht="26.45" customHeight="1" x14ac:dyDescent="0.25">
      <c r="B65" s="363"/>
      <c r="C65" s="364"/>
      <c r="D65" s="364"/>
      <c r="E65" s="364"/>
      <c r="F65" s="364"/>
      <c r="G65" s="364"/>
      <c r="H65" s="364"/>
      <c r="I65" s="364"/>
      <c r="J65" s="365"/>
      <c r="K65" s="398"/>
      <c r="L65" s="399"/>
      <c r="M65" s="399"/>
      <c r="N65" s="399"/>
      <c r="O65" s="399"/>
      <c r="P65" s="399"/>
      <c r="Q65" s="399"/>
      <c r="R65" s="399"/>
      <c r="S65" s="400"/>
    </row>
    <row r="66" spans="2:19" ht="23.45" customHeight="1" x14ac:dyDescent="0.25">
      <c r="B66" s="363"/>
      <c r="C66" s="364"/>
      <c r="D66" s="364"/>
      <c r="E66" s="364"/>
      <c r="F66" s="364"/>
      <c r="G66" s="364"/>
      <c r="H66" s="364"/>
      <c r="I66" s="364"/>
      <c r="J66" s="365"/>
      <c r="K66" s="398"/>
      <c r="L66" s="399"/>
      <c r="M66" s="399"/>
      <c r="N66" s="399"/>
      <c r="O66" s="399"/>
      <c r="P66" s="399"/>
      <c r="Q66" s="399"/>
      <c r="R66" s="399"/>
      <c r="S66" s="400"/>
    </row>
    <row r="67" spans="2:19" ht="27.6" customHeight="1" x14ac:dyDescent="0.25">
      <c r="B67" s="363"/>
      <c r="C67" s="364"/>
      <c r="D67" s="364"/>
      <c r="E67" s="364"/>
      <c r="F67" s="364"/>
      <c r="G67" s="364"/>
      <c r="H67" s="364"/>
      <c r="I67" s="364"/>
      <c r="J67" s="365"/>
      <c r="K67" s="398"/>
      <c r="L67" s="399"/>
      <c r="M67" s="399"/>
      <c r="N67" s="399"/>
      <c r="O67" s="399"/>
      <c r="P67" s="399"/>
      <c r="Q67" s="399"/>
      <c r="R67" s="399"/>
      <c r="S67" s="400"/>
    </row>
    <row r="68" spans="2:19" ht="26.45" customHeight="1" x14ac:dyDescent="0.25">
      <c r="B68" s="363"/>
      <c r="C68" s="364"/>
      <c r="D68" s="364"/>
      <c r="E68" s="364"/>
      <c r="F68" s="364"/>
      <c r="G68" s="364"/>
      <c r="H68" s="364"/>
      <c r="I68" s="364"/>
      <c r="J68" s="365"/>
      <c r="K68" s="398"/>
      <c r="L68" s="399"/>
      <c r="M68" s="399"/>
      <c r="N68" s="399"/>
      <c r="O68" s="399"/>
      <c r="P68" s="399"/>
      <c r="Q68" s="399"/>
      <c r="R68" s="399"/>
      <c r="S68" s="400"/>
    </row>
    <row r="69" spans="2:19" ht="23.45" customHeight="1" x14ac:dyDescent="0.25">
      <c r="B69" s="363"/>
      <c r="C69" s="364"/>
      <c r="D69" s="364"/>
      <c r="E69" s="364"/>
      <c r="F69" s="364"/>
      <c r="G69" s="364"/>
      <c r="H69" s="364"/>
      <c r="I69" s="364"/>
      <c r="J69" s="365"/>
      <c r="K69" s="398"/>
      <c r="L69" s="399"/>
      <c r="M69" s="399"/>
      <c r="N69" s="399"/>
      <c r="O69" s="399"/>
      <c r="P69" s="399"/>
      <c r="Q69" s="399"/>
      <c r="R69" s="399"/>
      <c r="S69" s="400"/>
    </row>
    <row r="70" spans="2:19" ht="27.6" customHeight="1" x14ac:dyDescent="0.25">
      <c r="B70" s="363"/>
      <c r="C70" s="364"/>
      <c r="D70" s="364"/>
      <c r="E70" s="364"/>
      <c r="F70" s="364"/>
      <c r="G70" s="364"/>
      <c r="H70" s="364"/>
      <c r="I70" s="364"/>
      <c r="J70" s="365"/>
      <c r="K70" s="398"/>
      <c r="L70" s="399"/>
      <c r="M70" s="399"/>
      <c r="N70" s="399"/>
      <c r="O70" s="399"/>
      <c r="P70" s="399"/>
      <c r="Q70" s="399"/>
      <c r="R70" s="399"/>
      <c r="S70" s="400"/>
    </row>
    <row r="71" spans="2:19" ht="24.95" customHeight="1" thickBot="1" x14ac:dyDescent="0.3">
      <c r="B71" s="366"/>
      <c r="C71" s="367"/>
      <c r="D71" s="367"/>
      <c r="E71" s="367"/>
      <c r="F71" s="367"/>
      <c r="G71" s="367"/>
      <c r="H71" s="367"/>
      <c r="I71" s="367"/>
      <c r="J71" s="368"/>
      <c r="K71" s="401"/>
      <c r="L71" s="402"/>
      <c r="M71" s="402"/>
      <c r="N71" s="402"/>
      <c r="O71" s="402"/>
      <c r="P71" s="402"/>
      <c r="Q71" s="402"/>
      <c r="R71" s="402"/>
      <c r="S71" s="403"/>
    </row>
    <row r="72" spans="2:19" ht="14.45" customHeight="1" x14ac:dyDescent="0.35">
      <c r="B72" s="280"/>
      <c r="C72" s="280"/>
      <c r="D72" s="280"/>
      <c r="E72" s="280"/>
      <c r="F72" s="280"/>
      <c r="G72" s="280"/>
      <c r="H72" s="280"/>
      <c r="I72" s="280"/>
      <c r="J72" s="280"/>
      <c r="K72" s="281"/>
      <c r="L72" s="281"/>
      <c r="M72" s="281"/>
      <c r="N72" s="281"/>
      <c r="O72" s="281"/>
      <c r="P72" s="281"/>
      <c r="Q72" s="281"/>
      <c r="R72" s="281"/>
      <c r="S72" s="281"/>
    </row>
    <row r="73" spans="2:19" ht="14.45" customHeight="1" x14ac:dyDescent="0.35">
      <c r="B73" s="280"/>
      <c r="C73" s="280"/>
      <c r="D73" s="280"/>
      <c r="E73" s="280"/>
      <c r="F73" s="280"/>
      <c r="G73" s="280"/>
      <c r="H73" s="280"/>
      <c r="I73" s="280"/>
      <c r="J73" s="280"/>
      <c r="K73" s="281"/>
      <c r="L73" s="281"/>
      <c r="M73" s="281"/>
      <c r="N73" s="281"/>
      <c r="O73" s="281"/>
      <c r="P73" s="281"/>
      <c r="Q73" s="281"/>
      <c r="R73" s="281"/>
      <c r="S73" s="281"/>
    </row>
    <row r="74" spans="2:19" ht="14.45" customHeight="1" x14ac:dyDescent="0.35">
      <c r="B74" s="280"/>
      <c r="C74" s="280"/>
      <c r="D74" s="280"/>
      <c r="E74" s="280"/>
      <c r="F74" s="280"/>
      <c r="G74" s="280"/>
      <c r="H74" s="280"/>
      <c r="I74" s="280"/>
      <c r="J74" s="280"/>
      <c r="K74" s="281"/>
      <c r="L74" s="281"/>
      <c r="M74" s="281"/>
      <c r="N74" s="281"/>
      <c r="O74" s="281"/>
      <c r="P74" s="281"/>
      <c r="Q74" s="281"/>
      <c r="R74" s="281"/>
      <c r="S74" s="281"/>
    </row>
    <row r="75" spans="2:19" ht="14.45" customHeight="1" x14ac:dyDescent="0.35">
      <c r="B75" s="280"/>
      <c r="C75" s="280"/>
      <c r="D75" s="280"/>
      <c r="E75" s="280"/>
      <c r="F75" s="280"/>
      <c r="G75" s="280"/>
      <c r="H75" s="280"/>
      <c r="I75" s="280"/>
      <c r="J75" s="280"/>
      <c r="K75" s="281"/>
      <c r="L75" s="281"/>
      <c r="M75" s="281"/>
      <c r="N75" s="281"/>
      <c r="O75" s="281"/>
      <c r="P75" s="281"/>
      <c r="Q75" s="281"/>
      <c r="R75" s="281"/>
      <c r="S75" s="281"/>
    </row>
    <row r="76" spans="2:19" ht="14.45" customHeight="1" x14ac:dyDescent="0.35">
      <c r="B76" s="280"/>
      <c r="C76" s="280"/>
      <c r="D76" s="280"/>
      <c r="E76" s="280"/>
      <c r="F76" s="280"/>
      <c r="G76" s="280"/>
      <c r="H76" s="280"/>
      <c r="I76" s="280"/>
      <c r="J76" s="280"/>
      <c r="K76" s="281"/>
      <c r="L76" s="281"/>
      <c r="M76" s="281"/>
      <c r="N76" s="281"/>
      <c r="O76" s="281"/>
      <c r="P76" s="281"/>
      <c r="Q76" s="281"/>
      <c r="R76" s="281"/>
      <c r="S76" s="281"/>
    </row>
    <row r="77" spans="2:19" ht="14.45" customHeight="1" x14ac:dyDescent="0.35">
      <c r="B77" s="280"/>
      <c r="C77" s="280"/>
      <c r="D77" s="280"/>
      <c r="E77" s="280"/>
      <c r="F77" s="280"/>
      <c r="G77" s="280"/>
      <c r="H77" s="280"/>
      <c r="I77" s="280"/>
      <c r="J77" s="280"/>
      <c r="K77" s="281"/>
      <c r="L77" s="281"/>
      <c r="M77" s="281"/>
      <c r="N77" s="281"/>
      <c r="O77" s="281"/>
      <c r="P77" s="281"/>
      <c r="Q77" s="281"/>
      <c r="R77" s="281"/>
      <c r="S77" s="281"/>
    </row>
    <row r="78" spans="2:19" ht="14.45" customHeight="1" x14ac:dyDescent="0.35">
      <c r="B78" s="280"/>
      <c r="C78" s="280"/>
      <c r="D78" s="280"/>
      <c r="E78" s="280"/>
      <c r="F78" s="280"/>
      <c r="G78" s="280"/>
      <c r="H78" s="280"/>
      <c r="I78" s="280"/>
      <c r="J78" s="280"/>
      <c r="K78" s="281"/>
      <c r="L78" s="281"/>
      <c r="M78" s="281"/>
      <c r="N78" s="281"/>
      <c r="O78" s="281"/>
      <c r="P78" s="281"/>
      <c r="Q78" s="281"/>
      <c r="R78" s="281"/>
      <c r="S78" s="281"/>
    </row>
    <row r="79" spans="2:19" ht="14.45" customHeight="1" x14ac:dyDescent="0.35">
      <c r="B79" s="280"/>
      <c r="C79" s="280"/>
      <c r="D79" s="280"/>
      <c r="E79" s="280"/>
      <c r="F79" s="280"/>
      <c r="G79" s="280"/>
      <c r="H79" s="280"/>
      <c r="I79" s="280"/>
      <c r="J79" s="280"/>
      <c r="K79" s="281"/>
      <c r="L79" s="281"/>
      <c r="M79" s="281"/>
      <c r="N79" s="281"/>
      <c r="O79" s="281"/>
      <c r="P79" s="281"/>
      <c r="Q79" s="281"/>
      <c r="R79" s="281"/>
      <c r="S79" s="281"/>
    </row>
    <row r="80" spans="2:19" ht="14.45" customHeight="1" x14ac:dyDescent="0.35">
      <c r="B80" s="280"/>
      <c r="C80" s="280"/>
      <c r="D80" s="280"/>
      <c r="E80" s="280"/>
      <c r="F80" s="280"/>
      <c r="G80" s="280"/>
      <c r="H80" s="280"/>
      <c r="I80" s="280"/>
      <c r="J80" s="280"/>
      <c r="K80" s="281"/>
      <c r="L80" s="281"/>
      <c r="M80" s="281"/>
      <c r="N80" s="281"/>
      <c r="O80" s="281"/>
      <c r="P80" s="281"/>
      <c r="Q80" s="281"/>
      <c r="R80" s="281"/>
      <c r="S80" s="281"/>
    </row>
    <row r="81" spans="2:19" ht="15" customHeight="1" x14ac:dyDescent="0.35">
      <c r="B81" s="280"/>
      <c r="C81" s="280"/>
      <c r="D81" s="280"/>
      <c r="E81" s="280"/>
      <c r="F81" s="280"/>
      <c r="G81" s="280"/>
      <c r="H81" s="280"/>
      <c r="I81" s="280"/>
      <c r="J81" s="280"/>
      <c r="K81" s="281"/>
      <c r="L81" s="281"/>
      <c r="M81" s="281"/>
      <c r="N81" s="281"/>
      <c r="O81" s="281"/>
      <c r="P81" s="281"/>
      <c r="Q81" s="281"/>
      <c r="R81" s="281"/>
      <c r="S81" s="281"/>
    </row>
  </sheetData>
  <sheetProtection algorithmName="SHA-512" hashValue="14KDZenhRdv4fdViFrDxpTPU9fUywl5k9Q+930gdPjoa2xKD3OYxkf7zu8mDgpQng0PegX5jZIr+NQ6np2mnEQ==" saltValue="K71K5VG7NQRkpnbAZhcKRA==" spinCount="100000" sheet="1" selectLockedCells="1"/>
  <protectedRanges>
    <protectedRange sqref="D7 D3 M7" name="Plage1"/>
  </protectedRanges>
  <mergeCells count="9">
    <mergeCell ref="T5:V5"/>
    <mergeCell ref="B58:S58"/>
    <mergeCell ref="B60:J60"/>
    <mergeCell ref="K60:S60"/>
    <mergeCell ref="K61:S71"/>
    <mergeCell ref="B61:J71"/>
    <mergeCell ref="D3:H3"/>
    <mergeCell ref="B5:H5"/>
    <mergeCell ref="K5:Q5"/>
  </mergeCells>
  <dataValidations disablePrompts="1" count="1">
    <dataValidation type="date" operator="greaterThan" allowBlank="1" showInputMessage="1" showErrorMessage="1" errorTitle="erreur sur le format" error="indiquer une date en format JJ/MM/AAAA" sqref="D7 M7" xr:uid="{00000000-0002-0000-0400-000000000000}">
      <formula1>40179</formula1>
    </dataValidation>
  </dataValidations>
  <pageMargins left="0.7" right="0.7" top="0.75" bottom="0.75" header="0.3" footer="0.3"/>
  <pageSetup paperSize="9" scale="46"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Feuil6">
    <tabColor rgb="FFFFC000"/>
    <pageSetUpPr fitToPage="1"/>
  </sheetPr>
  <dimension ref="A1:BW612"/>
  <sheetViews>
    <sheetView zoomScale="51" zoomScaleNormal="51" workbookViewId="0">
      <pane ySplit="5" topLeftCell="A144" activePane="bottomLeft" state="frozen"/>
      <selection pane="bottomLeft" activeCell="J29" sqref="J29"/>
    </sheetView>
  </sheetViews>
  <sheetFormatPr baseColWidth="10" defaultColWidth="11.42578125" defaultRowHeight="15" x14ac:dyDescent="0.25"/>
  <cols>
    <col min="1" max="1" width="4.42578125" style="307" customWidth="1"/>
    <col min="2" max="2" width="11.85546875" style="35" bestFit="1" customWidth="1"/>
    <col min="3" max="3" width="75.5703125" style="70" customWidth="1"/>
    <col min="4" max="4" width="23.140625" style="35" customWidth="1"/>
    <col min="5" max="5" width="54.140625" style="35" customWidth="1"/>
    <col min="6" max="6" width="54.140625" style="308" customWidth="1"/>
    <col min="7" max="7" width="69.140625" style="308" customWidth="1"/>
    <col min="8" max="8" width="27.5703125" style="308" customWidth="1"/>
    <col min="9" max="9" width="24.140625" style="309" customWidth="1"/>
    <col min="10" max="10" width="47.5703125" style="310" customWidth="1"/>
    <col min="11" max="11" width="53.5703125" style="210" customWidth="1"/>
    <col min="12" max="71" width="10.85546875" style="210"/>
    <col min="72" max="75" width="10.85546875" style="149"/>
    <col min="76" max="16384" width="11.42578125" style="35"/>
  </cols>
  <sheetData>
    <row r="1" spans="1:75" s="149" customFormat="1" ht="46.5" customHeight="1" x14ac:dyDescent="0.45">
      <c r="A1" s="282"/>
      <c r="C1" s="283" t="s">
        <v>125</v>
      </c>
      <c r="D1" s="284"/>
      <c r="E1" s="285">
        <f>'Informations générales'!C10</f>
        <v>0</v>
      </c>
      <c r="F1" s="285"/>
      <c r="G1" s="286"/>
      <c r="H1" s="286"/>
      <c r="I1" s="286"/>
      <c r="J1" s="286"/>
      <c r="K1" s="210"/>
      <c r="L1" s="210"/>
      <c r="M1" s="210"/>
      <c r="N1" s="210"/>
      <c r="O1" s="210"/>
      <c r="P1" s="210"/>
      <c r="Q1" s="210"/>
      <c r="R1" s="210"/>
      <c r="S1" s="210"/>
      <c r="T1" s="210"/>
      <c r="U1" s="210"/>
      <c r="V1" s="210"/>
      <c r="W1" s="210"/>
      <c r="X1" s="210"/>
      <c r="Y1" s="210"/>
      <c r="Z1" s="210"/>
      <c r="AA1" s="210"/>
      <c r="AB1" s="210"/>
      <c r="AC1" s="210"/>
      <c r="AD1" s="210"/>
      <c r="AE1" s="210"/>
      <c r="AF1" s="210"/>
      <c r="AG1" s="210"/>
      <c r="AH1" s="210"/>
      <c r="AI1" s="210"/>
      <c r="AJ1" s="210"/>
      <c r="AK1" s="210"/>
      <c r="AL1" s="210"/>
      <c r="AM1" s="210"/>
      <c r="AN1" s="210"/>
      <c r="AO1" s="210"/>
      <c r="AP1" s="210"/>
      <c r="AQ1" s="210"/>
      <c r="AR1" s="210"/>
      <c r="AS1" s="210"/>
      <c r="AT1" s="210"/>
      <c r="AU1" s="210"/>
      <c r="AV1" s="210"/>
      <c r="AW1" s="210"/>
      <c r="AX1" s="210"/>
      <c r="AY1" s="210"/>
      <c r="AZ1" s="210"/>
      <c r="BA1" s="210"/>
      <c r="BB1" s="210"/>
      <c r="BC1" s="210"/>
      <c r="BD1" s="210"/>
      <c r="BE1" s="210"/>
      <c r="BF1" s="210"/>
      <c r="BG1" s="210"/>
      <c r="BH1" s="210"/>
      <c r="BI1" s="210"/>
      <c r="BJ1" s="210"/>
      <c r="BK1" s="210"/>
      <c r="BL1" s="210"/>
      <c r="BM1" s="210"/>
      <c r="BN1" s="210"/>
      <c r="BO1" s="210"/>
      <c r="BP1" s="210"/>
      <c r="BQ1" s="210"/>
      <c r="BR1" s="210"/>
      <c r="BS1" s="210"/>
    </row>
    <row r="2" spans="1:75" s="149" customFormat="1" ht="59.1" customHeight="1" x14ac:dyDescent="0.45">
      <c r="A2" s="282"/>
      <c r="C2" s="283" t="s">
        <v>175</v>
      </c>
      <c r="E2" s="287">
        <f ca="1">NOW()</f>
        <v>44726.601636458334</v>
      </c>
      <c r="F2" s="288"/>
      <c r="G2" s="288"/>
      <c r="H2" s="288"/>
      <c r="I2" s="288"/>
      <c r="J2" s="288"/>
      <c r="K2" s="210"/>
      <c r="L2" s="210"/>
      <c r="M2" s="210"/>
      <c r="N2" s="210"/>
      <c r="O2" s="210"/>
      <c r="P2" s="210"/>
      <c r="Q2" s="210"/>
      <c r="R2" s="210"/>
      <c r="S2" s="210"/>
      <c r="T2" s="210"/>
      <c r="U2" s="210"/>
      <c r="V2" s="210"/>
      <c r="W2" s="210"/>
      <c r="X2" s="210"/>
      <c r="Y2" s="210"/>
      <c r="Z2" s="210"/>
      <c r="AA2" s="210"/>
      <c r="AB2" s="210"/>
      <c r="AC2" s="210"/>
      <c r="AD2" s="210"/>
      <c r="AE2" s="210"/>
      <c r="AF2" s="210"/>
      <c r="AG2" s="210"/>
      <c r="AH2" s="210"/>
      <c r="AI2" s="210"/>
      <c r="AJ2" s="210"/>
      <c r="AK2" s="210"/>
      <c r="AL2" s="210"/>
      <c r="AM2" s="210"/>
      <c r="AN2" s="210"/>
      <c r="AO2" s="210"/>
      <c r="AP2" s="210"/>
      <c r="AQ2" s="210"/>
      <c r="AR2" s="210"/>
      <c r="AS2" s="210"/>
      <c r="AT2" s="210"/>
      <c r="AU2" s="210"/>
      <c r="AV2" s="210"/>
      <c r="AW2" s="210"/>
      <c r="AX2" s="210"/>
      <c r="AY2" s="210"/>
      <c r="AZ2" s="210"/>
      <c r="BA2" s="210"/>
      <c r="BB2" s="210"/>
      <c r="BC2" s="210"/>
      <c r="BD2" s="210"/>
      <c r="BE2" s="210"/>
      <c r="BF2" s="210"/>
      <c r="BG2" s="210"/>
      <c r="BH2" s="210"/>
      <c r="BI2" s="210"/>
      <c r="BJ2" s="210"/>
      <c r="BK2" s="210"/>
      <c r="BL2" s="210"/>
      <c r="BM2" s="210"/>
      <c r="BN2" s="210"/>
      <c r="BO2" s="210"/>
      <c r="BP2" s="210"/>
      <c r="BQ2" s="210"/>
      <c r="BR2" s="210"/>
      <c r="BS2" s="210"/>
    </row>
    <row r="3" spans="1:75" ht="44.45" customHeight="1" x14ac:dyDescent="0.25">
      <c r="A3" s="374" t="s">
        <v>71</v>
      </c>
      <c r="B3" s="374"/>
      <c r="C3" s="374"/>
      <c r="D3" s="374"/>
      <c r="E3" s="374"/>
      <c r="F3" s="374"/>
      <c r="G3" s="374"/>
      <c r="H3" s="374"/>
      <c r="I3" s="374"/>
      <c r="J3" s="374"/>
      <c r="K3" s="289"/>
    </row>
    <row r="4" spans="1:75" s="149" customFormat="1" x14ac:dyDescent="0.25">
      <c r="A4" s="282"/>
      <c r="C4" s="290"/>
      <c r="F4" s="291"/>
      <c r="G4" s="291"/>
      <c r="H4" s="291"/>
      <c r="I4" s="292"/>
      <c r="J4" s="293"/>
      <c r="K4" s="210"/>
      <c r="L4" s="210"/>
      <c r="M4" s="210"/>
      <c r="N4" s="210"/>
      <c r="O4" s="210"/>
      <c r="P4" s="210"/>
      <c r="Q4" s="210"/>
      <c r="R4" s="210"/>
      <c r="S4" s="210"/>
      <c r="T4" s="210"/>
      <c r="U4" s="210"/>
      <c r="V4" s="210"/>
      <c r="W4" s="210"/>
      <c r="X4" s="210"/>
      <c r="Y4" s="210"/>
      <c r="Z4" s="210"/>
      <c r="AA4" s="210"/>
      <c r="AB4" s="210"/>
      <c r="AC4" s="210"/>
      <c r="AD4" s="210"/>
      <c r="AE4" s="210"/>
      <c r="AF4" s="210"/>
      <c r="AG4" s="210"/>
      <c r="AH4" s="210"/>
      <c r="AI4" s="210"/>
      <c r="AJ4" s="210"/>
      <c r="AK4" s="210"/>
      <c r="AL4" s="210"/>
      <c r="AM4" s="210"/>
      <c r="AN4" s="210"/>
      <c r="AO4" s="210"/>
      <c r="AP4" s="210"/>
      <c r="AQ4" s="210"/>
      <c r="AR4" s="210"/>
      <c r="AS4" s="210"/>
      <c r="AT4" s="210"/>
      <c r="AU4" s="210"/>
      <c r="AV4" s="210"/>
      <c r="AW4" s="210"/>
      <c r="AX4" s="210"/>
      <c r="AY4" s="210"/>
      <c r="AZ4" s="210"/>
      <c r="BA4" s="210"/>
      <c r="BB4" s="210"/>
      <c r="BC4" s="210"/>
      <c r="BD4" s="210"/>
      <c r="BE4" s="210"/>
      <c r="BF4" s="210"/>
      <c r="BG4" s="210"/>
      <c r="BH4" s="210"/>
      <c r="BI4" s="210"/>
      <c r="BJ4" s="210"/>
      <c r="BK4" s="210"/>
      <c r="BL4" s="210"/>
      <c r="BM4" s="210"/>
      <c r="BN4" s="210"/>
      <c r="BO4" s="210"/>
      <c r="BP4" s="210"/>
      <c r="BQ4" s="210"/>
      <c r="BR4" s="210"/>
      <c r="BS4" s="210"/>
    </row>
    <row r="5" spans="1:75" s="294" customFormat="1" ht="108.95" customHeight="1" x14ac:dyDescent="0.25">
      <c r="A5" s="211" t="s">
        <v>19</v>
      </c>
      <c r="B5" s="211" t="s">
        <v>66</v>
      </c>
      <c r="C5" s="159" t="s">
        <v>100</v>
      </c>
      <c r="D5" s="158" t="s">
        <v>16</v>
      </c>
      <c r="E5" s="159" t="s">
        <v>173</v>
      </c>
      <c r="F5" s="240" t="s">
        <v>273</v>
      </c>
      <c r="G5" s="159" t="s">
        <v>156</v>
      </c>
      <c r="H5" s="159" t="s">
        <v>98</v>
      </c>
      <c r="I5" s="212" t="s">
        <v>99</v>
      </c>
      <c r="J5" s="159" t="s">
        <v>172</v>
      </c>
      <c r="K5" s="210"/>
      <c r="L5" s="210"/>
      <c r="M5" s="210"/>
      <c r="N5" s="210"/>
      <c r="O5" s="210"/>
      <c r="P5" s="210"/>
      <c r="Q5" s="210"/>
      <c r="R5" s="210"/>
      <c r="S5" s="210"/>
      <c r="T5" s="210"/>
      <c r="U5" s="210"/>
      <c r="V5" s="210"/>
      <c r="W5" s="210"/>
      <c r="X5" s="210"/>
      <c r="Y5" s="210"/>
      <c r="Z5" s="210"/>
      <c r="AA5" s="210"/>
      <c r="AB5" s="210"/>
      <c r="AC5" s="210"/>
      <c r="AD5" s="210"/>
      <c r="AE5" s="210"/>
      <c r="AF5" s="210"/>
      <c r="AG5" s="210"/>
      <c r="AH5" s="210"/>
      <c r="AI5" s="210"/>
      <c r="AJ5" s="210"/>
      <c r="AK5" s="210"/>
      <c r="AL5" s="210"/>
      <c r="AM5" s="210"/>
      <c r="AN5" s="210"/>
      <c r="AO5" s="210"/>
      <c r="AP5" s="210"/>
      <c r="AQ5" s="210"/>
      <c r="AR5" s="210"/>
      <c r="AS5" s="210"/>
      <c r="AT5" s="210"/>
      <c r="AU5" s="210"/>
      <c r="AV5" s="210"/>
      <c r="AW5" s="210"/>
      <c r="AX5" s="210"/>
      <c r="AY5" s="210"/>
      <c r="AZ5" s="210"/>
      <c r="BA5" s="210"/>
      <c r="BB5" s="210"/>
      <c r="BC5" s="210"/>
      <c r="BD5" s="210"/>
      <c r="BE5" s="210"/>
      <c r="BF5" s="210"/>
      <c r="BG5" s="210"/>
      <c r="BH5" s="210"/>
      <c r="BI5" s="210"/>
      <c r="BJ5" s="210"/>
      <c r="BK5" s="210"/>
      <c r="BL5" s="210"/>
      <c r="BM5" s="210"/>
      <c r="BN5" s="210"/>
      <c r="BO5" s="210"/>
      <c r="BP5" s="210"/>
      <c r="BQ5" s="210"/>
      <c r="BR5" s="210"/>
      <c r="BS5" s="210"/>
      <c r="BT5" s="210"/>
      <c r="BU5" s="210"/>
      <c r="BV5" s="210"/>
      <c r="BW5" s="210"/>
    </row>
    <row r="6" spans="1:75" s="210" customFormat="1" ht="11.45" customHeight="1" x14ac:dyDescent="0.25">
      <c r="A6" s="295"/>
      <c r="C6" s="296"/>
      <c r="F6" s="293"/>
      <c r="G6" s="293"/>
      <c r="H6" s="293"/>
      <c r="I6" s="297"/>
      <c r="J6" s="293"/>
      <c r="L6" s="298"/>
      <c r="M6" s="298"/>
    </row>
    <row r="7" spans="1:75" ht="36" x14ac:dyDescent="0.25">
      <c r="A7" s="379" t="s">
        <v>13</v>
      </c>
      <c r="B7" s="379"/>
      <c r="C7" s="379"/>
      <c r="D7" s="379"/>
      <c r="E7" s="379"/>
      <c r="F7" s="379"/>
      <c r="G7" s="379"/>
      <c r="H7" s="379"/>
      <c r="I7" s="379"/>
      <c r="J7" s="379"/>
      <c r="K7" s="299"/>
      <c r="L7" s="300"/>
      <c r="M7" s="300"/>
    </row>
    <row r="8" spans="1:75" ht="24.75" customHeight="1" x14ac:dyDescent="0.25">
      <c r="A8" s="375" t="s">
        <v>18</v>
      </c>
      <c r="B8" s="375"/>
      <c r="C8" s="375"/>
      <c r="D8" s="375"/>
      <c r="E8" s="375"/>
      <c r="F8" s="376"/>
      <c r="G8" s="375"/>
      <c r="H8" s="375"/>
      <c r="I8" s="375"/>
      <c r="J8" s="375"/>
      <c r="K8" s="301"/>
    </row>
    <row r="9" spans="1:75" ht="31.5" x14ac:dyDescent="0.25">
      <c r="A9" s="302">
        <f>'Grille autoévaluation'!A6</f>
        <v>1</v>
      </c>
      <c r="B9" s="302">
        <f>'Grille autoévaluation'!B6</f>
        <v>0</v>
      </c>
      <c r="C9" s="213" t="str">
        <f>'Grille autoévaluation'!C6</f>
        <v>Il existe une politique d'amélioration de la qualité et de la sécurité de la prise en charge médicamenteuse</v>
      </c>
      <c r="D9" s="303">
        <f>'Grille autoévaluation'!D6</f>
        <v>0</v>
      </c>
      <c r="E9" s="239">
        <f>IF(OR(D9="NA"),"",'Grille autoévaluation'!G6)</f>
        <v>0</v>
      </c>
      <c r="F9" s="241"/>
      <c r="G9" s="247"/>
      <c r="H9" s="242"/>
      <c r="I9" s="243"/>
      <c r="J9" s="257"/>
    </row>
    <row r="10" spans="1:75" ht="31.5" x14ac:dyDescent="0.25">
      <c r="A10" s="302">
        <f>'Grille autoévaluation'!A7</f>
        <v>2</v>
      </c>
      <c r="B10" s="302">
        <f>'Grille autoévaluation'!B7</f>
        <v>0</v>
      </c>
      <c r="C10" s="213" t="str">
        <f>'Grille autoévaluation'!C7</f>
        <v xml:space="preserve">Des indicateurs sont définis et suivis, en lien avec la politique et la gestion des risques de la PECM de la structure </v>
      </c>
      <c r="D10" s="303">
        <f>'Grille autoévaluation'!D7</f>
        <v>0</v>
      </c>
      <c r="E10" s="239">
        <f>IF(OR(D10="NA"),"",'Grille autoévaluation'!G7)</f>
        <v>0</v>
      </c>
      <c r="F10" s="241"/>
      <c r="G10" s="247"/>
      <c r="H10" s="242"/>
      <c r="I10" s="243"/>
      <c r="J10" s="257"/>
    </row>
    <row r="11" spans="1:75" ht="47.45" customHeight="1" x14ac:dyDescent="0.25">
      <c r="A11" s="302">
        <f>'Grille autoévaluation'!A8</f>
        <v>3</v>
      </c>
      <c r="B11" s="302">
        <f>'Grille autoévaluation'!B8</f>
        <v>0</v>
      </c>
      <c r="C11" s="213" t="str">
        <f>'Grille autoévaluation'!C8</f>
        <v>Les responsabilités et le rôle de chaque acteur dans la prise en charge du patient sont formalisés y compris les collaborations avec les professionnels libéraux</v>
      </c>
      <c r="D11" s="303">
        <f>'Grille autoévaluation'!D8</f>
        <v>0</v>
      </c>
      <c r="E11" s="239">
        <f>IF(OR(D11="NA"),"",'Grille autoévaluation'!G8)</f>
        <v>0</v>
      </c>
      <c r="F11" s="241"/>
      <c r="G11" s="247"/>
      <c r="H11" s="242"/>
      <c r="I11" s="243"/>
      <c r="J11" s="257"/>
    </row>
    <row r="12" spans="1:75" ht="31.5" x14ac:dyDescent="0.25">
      <c r="A12" s="302">
        <f>'Grille autoévaluation'!A9</f>
        <v>4</v>
      </c>
      <c r="B12" s="302">
        <f>'Grille autoévaluation'!B9</f>
        <v>0</v>
      </c>
      <c r="C12" s="213" t="str">
        <f>'Grille autoévaluation'!C9</f>
        <v>Les missions du responsable de management de la qualité de la PECM sont définies</v>
      </c>
      <c r="D12" s="303">
        <f>'Grille autoévaluation'!D9</f>
        <v>0</v>
      </c>
      <c r="E12" s="239">
        <f>IF(OR(D12="NA"),"",'Grille autoévaluation'!G9)</f>
        <v>0</v>
      </c>
      <c r="F12" s="241"/>
      <c r="G12" s="247"/>
      <c r="H12" s="242"/>
      <c r="I12" s="243"/>
      <c r="J12" s="257"/>
    </row>
    <row r="13" spans="1:75" ht="31.5" x14ac:dyDescent="0.25">
      <c r="A13" s="302">
        <f>'Grille autoévaluation'!A10</f>
        <v>5</v>
      </c>
      <c r="B13" s="302">
        <f>'Grille autoévaluation'!B10</f>
        <v>0</v>
      </c>
      <c r="C13" s="213" t="str">
        <f>'Grille autoévaluation'!C10</f>
        <v xml:space="preserve">L'HAD organise ou participe régulièrement à des réunions de coordination impliquant tous les partenaires </v>
      </c>
      <c r="D13" s="303">
        <f>'Grille autoévaluation'!D10</f>
        <v>0</v>
      </c>
      <c r="E13" s="239">
        <f>IF(OR(D13="NA"),"",'Grille autoévaluation'!G10)</f>
        <v>0</v>
      </c>
      <c r="F13" s="241"/>
      <c r="G13" s="247"/>
      <c r="H13" s="242"/>
      <c r="I13" s="244"/>
      <c r="J13" s="257"/>
    </row>
    <row r="14" spans="1:75" ht="31.5" x14ac:dyDescent="0.25">
      <c r="A14" s="302">
        <f>'Grille autoévaluation'!A11</f>
        <v>6</v>
      </c>
      <c r="B14" s="302">
        <f>'Grille autoévaluation'!B11</f>
        <v>0</v>
      </c>
      <c r="C14" s="213" t="str">
        <f>'Grille autoévaluation'!C11</f>
        <v>Il existe une cartographie des risques à toutes les étapes de la prise en charge médicamenteuse et sur les dispositifs médicaux</v>
      </c>
      <c r="D14" s="303">
        <f>'Grille autoévaluation'!D11</f>
        <v>0</v>
      </c>
      <c r="E14" s="239">
        <f>IF(OR(D14="NA"),"",'Grille autoévaluation'!G11)</f>
        <v>0</v>
      </c>
      <c r="F14" s="241"/>
      <c r="G14" s="247"/>
      <c r="H14" s="242"/>
      <c r="I14" s="243"/>
      <c r="J14" s="257"/>
    </row>
    <row r="15" spans="1:75" ht="47.25" x14ac:dyDescent="0.25">
      <c r="A15" s="302">
        <f>'Grille autoévaluation'!A12</f>
        <v>7</v>
      </c>
      <c r="B15" s="302">
        <f>'Grille autoévaluation'!B12</f>
        <v>0</v>
      </c>
      <c r="C15" s="213" t="str">
        <f>'Grille autoévaluation'!C12</f>
        <v>L'HAD a identifié des médicaments à risque, des situations à risque et des patients à risque et mis en place des dispositions spécifiques de prescription / gestion / préparation / administration et d'identification</v>
      </c>
      <c r="D15" s="303">
        <f>'Grille autoévaluation'!D12</f>
        <v>0</v>
      </c>
      <c r="E15" s="239">
        <f>IF(OR(D15="NA"),"",'Grille autoévaluation'!G12)</f>
        <v>0</v>
      </c>
      <c r="F15" s="241"/>
      <c r="G15" s="247"/>
      <c r="H15" s="242"/>
      <c r="I15" s="243"/>
      <c r="J15" s="257"/>
    </row>
    <row r="16" spans="1:75" ht="31.5" x14ac:dyDescent="0.25">
      <c r="A16" s="302">
        <f>'Grille autoévaluation'!A13</f>
        <v>8</v>
      </c>
      <c r="B16" s="302">
        <f>'Grille autoévaluation'!B13</f>
        <v>0</v>
      </c>
      <c r="C16" s="213" t="str">
        <f>'Grille autoévaluation'!C13</f>
        <v xml:space="preserve">L'HAD met à disposition des outils actualisés et validés sur le médicament pour les professionnels </v>
      </c>
      <c r="D16" s="303">
        <f>'Grille autoévaluation'!D13</f>
        <v>0</v>
      </c>
      <c r="E16" s="239">
        <f>IF(OR(D16="NA"),"",'Grille autoévaluation'!G13)</f>
        <v>0</v>
      </c>
      <c r="F16" s="241"/>
      <c r="G16" s="247"/>
      <c r="H16" s="242"/>
      <c r="I16" s="243"/>
      <c r="J16" s="257"/>
    </row>
    <row r="17" spans="1:11" ht="31.5" x14ac:dyDescent="0.25">
      <c r="A17" s="302">
        <f>'Grille autoévaluation'!A14</f>
        <v>9</v>
      </c>
      <c r="B17" s="302" t="str">
        <f>'Grille autoévaluation'!B14</f>
        <v>CHIMIO</v>
      </c>
      <c r="C17" s="213" t="str">
        <f>'Grille autoévaluation'!C14</f>
        <v xml:space="preserve">Il existe un protocole sur les chimiothérapies anti-cancéreuses injectables et orales en HAD </v>
      </c>
      <c r="D17" s="303">
        <f>'Grille autoévaluation'!D14</f>
        <v>0</v>
      </c>
      <c r="E17" s="239">
        <f>IF(OR(D17="NA"),"",'Grille autoévaluation'!G14)</f>
        <v>0</v>
      </c>
      <c r="F17" s="241"/>
      <c r="G17" s="247"/>
      <c r="H17" s="242"/>
      <c r="I17" s="245"/>
      <c r="J17" s="257"/>
    </row>
    <row r="18" spans="1:11" ht="15.75" x14ac:dyDescent="0.25">
      <c r="A18" s="302">
        <f>'Grille autoévaluation'!A15</f>
        <v>10</v>
      </c>
      <c r="B18" s="302" t="str">
        <f>'Grille autoévaluation'!B15</f>
        <v>STUP</v>
      </c>
      <c r="C18" s="213" t="str">
        <f>'Grille autoévaluation'!C15</f>
        <v>Il existe un protocole sur les stupéfiants en HAD</v>
      </c>
      <c r="D18" s="303">
        <f>'Grille autoévaluation'!D15</f>
        <v>0</v>
      </c>
      <c r="E18" s="239">
        <f>IF(OR(D18="NA"),"",'Grille autoévaluation'!G15)</f>
        <v>0</v>
      </c>
      <c r="F18" s="241"/>
      <c r="G18" s="247"/>
      <c r="H18" s="252"/>
      <c r="I18" s="245"/>
      <c r="J18" s="257"/>
    </row>
    <row r="19" spans="1:11" ht="15.75" x14ac:dyDescent="0.25">
      <c r="A19" s="302">
        <f>'Grille autoévaluation'!A16</f>
        <v>11</v>
      </c>
      <c r="B19" s="302" t="str">
        <f>'Grille autoévaluation'!B16</f>
        <v xml:space="preserve"> PCA</v>
      </c>
      <c r="C19" s="213" t="str">
        <f>'Grille autoévaluation'!C16</f>
        <v>Il existe un protocole sur l'utilisation des PCA en HAD</v>
      </c>
      <c r="D19" s="303">
        <f>'Grille autoévaluation'!D16</f>
        <v>0</v>
      </c>
      <c r="E19" s="239">
        <f>IF(OR(D19="NA"),"",'Grille autoévaluation'!G16)</f>
        <v>0</v>
      </c>
      <c r="F19" s="241"/>
      <c r="G19" s="247"/>
      <c r="H19" s="252"/>
      <c r="I19" s="255"/>
      <c r="J19" s="257"/>
    </row>
    <row r="20" spans="1:11" ht="15.75" x14ac:dyDescent="0.25">
      <c r="A20" s="302">
        <f>'Grille autoévaluation'!A17</f>
        <v>12</v>
      </c>
      <c r="B20" s="302" t="str">
        <f>'Grille autoévaluation'!B17</f>
        <v>MEOPA</v>
      </c>
      <c r="C20" s="213" t="str">
        <f>'Grille autoévaluation'!C17</f>
        <v>Il existe un protocole pour l'utilisation du MEOPA</v>
      </c>
      <c r="D20" s="303">
        <f>'Grille autoévaluation'!D17</f>
        <v>0</v>
      </c>
      <c r="E20" s="239">
        <f>IF(OR(D20="NA"),"",'Grille autoévaluation'!G17)</f>
        <v>0</v>
      </c>
      <c r="F20" s="241"/>
      <c r="G20" s="247"/>
      <c r="H20" s="252"/>
      <c r="I20" s="245"/>
      <c r="J20" s="257"/>
    </row>
    <row r="21" spans="1:11" ht="31.5" x14ac:dyDescent="0.25">
      <c r="A21" s="302">
        <f>'Grille autoévaluation'!A18</f>
        <v>13</v>
      </c>
      <c r="B21" s="302">
        <f>'Grille autoévaluation'!B18</f>
        <v>0</v>
      </c>
      <c r="C21" s="213" t="str">
        <f>'Grille autoévaluation'!C18</f>
        <v xml:space="preserve">Il existe une conduite à tenir en cas d'urgence liée à la prise en charge médicamenteuse </v>
      </c>
      <c r="D21" s="303">
        <f>'Grille autoévaluation'!D18</f>
        <v>0</v>
      </c>
      <c r="E21" s="239">
        <f>IF(OR(D21="NA"),"",'Grille autoévaluation'!G18)</f>
        <v>0</v>
      </c>
      <c r="F21" s="241"/>
      <c r="G21" s="247"/>
      <c r="H21" s="242"/>
      <c r="I21" s="243"/>
      <c r="J21" s="257"/>
    </row>
    <row r="22" spans="1:11" ht="31.5" x14ac:dyDescent="0.25">
      <c r="A22" s="302">
        <f>'Grille autoévaluation'!A19</f>
        <v>14</v>
      </c>
      <c r="B22" s="302">
        <f>'Grille autoévaluation'!B19</f>
        <v>0</v>
      </c>
      <c r="C22" s="213" t="str">
        <f>'Grille autoévaluation'!C19</f>
        <v xml:space="preserve">Un outil de coordination est mis à disposition à l'ensemble des professionnels en charge du patient </v>
      </c>
      <c r="D22" s="303">
        <f>'Grille autoévaluation'!D19</f>
        <v>0</v>
      </c>
      <c r="E22" s="239">
        <f>IF(OR(D22="NA"),"",'Grille autoévaluation'!G19)</f>
        <v>0</v>
      </c>
      <c r="F22" s="241"/>
      <c r="G22" s="247"/>
      <c r="H22" s="242"/>
      <c r="I22" s="246"/>
      <c r="J22" s="257"/>
    </row>
    <row r="23" spans="1:11" ht="31.5" x14ac:dyDescent="0.25">
      <c r="A23" s="302">
        <f>'Grille autoévaluation'!A20</f>
        <v>15</v>
      </c>
      <c r="B23" s="302">
        <f>'Grille autoévaluation'!B20</f>
        <v>0</v>
      </c>
      <c r="C23" s="213" t="str">
        <f>'Grille autoévaluation'!C20</f>
        <v>Les modalités de communication entre le médecin traitant et le médecin coordonnateur sont définies</v>
      </c>
      <c r="D23" s="303">
        <f>'Grille autoévaluation'!D20</f>
        <v>0</v>
      </c>
      <c r="E23" s="239">
        <f>IF(OR(D23="NA"),"",'Grille autoévaluation'!G20)</f>
        <v>0</v>
      </c>
      <c r="F23" s="241"/>
      <c r="G23" s="247"/>
      <c r="H23" s="242"/>
      <c r="I23" s="246"/>
      <c r="J23" s="257"/>
    </row>
    <row r="24" spans="1:11" ht="31.5" x14ac:dyDescent="0.25">
      <c r="A24" s="302">
        <f>'Grille autoévaluation'!A21</f>
        <v>16</v>
      </c>
      <c r="B24" s="302">
        <f>'Grille autoévaluation'!B21</f>
        <v>0</v>
      </c>
      <c r="C24" s="213" t="str">
        <f>'Grille autoévaluation'!C21</f>
        <v>Une procédure décrit les modalités d'organisation de la prescription entre le médecin traitant et le médecin coordonnateur</v>
      </c>
      <c r="D24" s="303">
        <f>'Grille autoévaluation'!D21</f>
        <v>0</v>
      </c>
      <c r="E24" s="239">
        <f>IF(OR(D24="NA"),"",'Grille autoévaluation'!G21)</f>
        <v>0</v>
      </c>
      <c r="F24" s="241"/>
      <c r="G24" s="247"/>
      <c r="H24" s="242"/>
      <c r="I24" s="246"/>
      <c r="J24" s="257"/>
    </row>
    <row r="25" spans="1:11" ht="47.25" x14ac:dyDescent="0.25">
      <c r="A25" s="302">
        <f>'Grille autoévaluation'!A22</f>
        <v>17</v>
      </c>
      <c r="B25" s="302">
        <f>'Grille autoévaluation'!B22</f>
        <v>0</v>
      </c>
      <c r="C25" s="213" t="str">
        <f>'Grille autoévaluation'!C22</f>
        <v>Un dispositif de sensibilisation aux interruptions de tâches lors de la prise en charge médicamenteuse lors de la préparation des médicaments est déployé dans la structure</v>
      </c>
      <c r="D25" s="303">
        <f>'Grille autoévaluation'!D22</f>
        <v>0</v>
      </c>
      <c r="E25" s="239">
        <f>IF(OR(D25="NA"),"",'Grille autoévaluation'!G22)</f>
        <v>0</v>
      </c>
      <c r="F25" s="241"/>
      <c r="G25" s="247"/>
      <c r="H25" s="242"/>
      <c r="I25" s="245"/>
      <c r="J25" s="257"/>
    </row>
    <row r="26" spans="1:11" ht="21" customHeight="1" x14ac:dyDescent="0.25">
      <c r="A26" s="375" t="s">
        <v>88</v>
      </c>
      <c r="B26" s="375"/>
      <c r="C26" s="375"/>
      <c r="D26" s="375"/>
      <c r="E26" s="375"/>
      <c r="F26" s="376"/>
      <c r="G26" s="375"/>
      <c r="H26" s="375"/>
      <c r="I26" s="375"/>
      <c r="J26" s="375"/>
      <c r="K26" s="301"/>
    </row>
    <row r="27" spans="1:11" ht="31.5" x14ac:dyDescent="0.25">
      <c r="A27" s="302">
        <f>'Grille autoévaluation'!A24</f>
        <v>18</v>
      </c>
      <c r="B27" s="302">
        <f>'Grille autoévaluation'!B24</f>
        <v>0</v>
      </c>
      <c r="C27" s="214" t="str">
        <f>'Grille autoévaluation'!C24</f>
        <v>Il existe une charte d'incitation au signalement des erreurs médicamenteuses validée par la structure et connue des professionnels</v>
      </c>
      <c r="D27" s="303">
        <f>'Grille autoévaluation'!D24</f>
        <v>0</v>
      </c>
      <c r="E27" s="239">
        <f>IF(OR(D27="NA"),"",'Grille autoévaluation'!G24)</f>
        <v>0</v>
      </c>
      <c r="F27" s="241"/>
      <c r="G27" s="247"/>
      <c r="H27" s="242"/>
      <c r="I27" s="243"/>
      <c r="J27" s="257"/>
    </row>
    <row r="28" spans="1:11" ht="47.25" x14ac:dyDescent="0.25">
      <c r="A28" s="302">
        <f>'Grille autoévaluation'!A25</f>
        <v>19</v>
      </c>
      <c r="B28" s="302">
        <f>'Grille autoévaluation'!B25</f>
        <v>0</v>
      </c>
      <c r="C28" s="214" t="str">
        <f>'Grille autoévaluation'!C25</f>
        <v>Des réunions d'analyse des erreurs médicamenteuses sont réalisées entre médecins, pharmacien et infirmiers (salariés et libéraux) intervenant dans la prise en charge du patient</v>
      </c>
      <c r="D28" s="303">
        <f>'Grille autoévaluation'!D25</f>
        <v>0</v>
      </c>
      <c r="E28" s="239">
        <f>IF(OR(D28="NA"),"",'Grille autoévaluation'!G25)</f>
        <v>0</v>
      </c>
      <c r="F28" s="241"/>
      <c r="G28" s="247"/>
      <c r="H28" s="242"/>
      <c r="I28" s="243"/>
      <c r="J28" s="257"/>
    </row>
    <row r="29" spans="1:11" ht="31.5" x14ac:dyDescent="0.25">
      <c r="A29" s="302">
        <f>'Grille autoévaluation'!A26</f>
        <v>20</v>
      </c>
      <c r="B29" s="302">
        <f>'Grille autoévaluation'!B26</f>
        <v>0</v>
      </c>
      <c r="C29" s="214" t="str">
        <f>'Grille autoévaluation'!C26</f>
        <v>Les médecins, infirmiers et le pharmacien sont prévenus en cas d'erreurs et destinataires des retours d'expérience suite à l'analyse des EI.</v>
      </c>
      <c r="D29" s="303">
        <f>'Grille autoévaluation'!D26</f>
        <v>0</v>
      </c>
      <c r="E29" s="239">
        <f>IF(OR(D29="NA"),"",'Grille autoévaluation'!G26)</f>
        <v>0</v>
      </c>
      <c r="F29" s="241"/>
      <c r="G29" s="247"/>
      <c r="H29" s="242"/>
      <c r="I29" s="243"/>
      <c r="J29" s="257"/>
    </row>
    <row r="30" spans="1:11" ht="47.25" x14ac:dyDescent="0.25">
      <c r="A30" s="302">
        <f>'Grille autoévaluation'!A27</f>
        <v>21</v>
      </c>
      <c r="B30" s="302">
        <f>'Grille autoévaluation'!B27</f>
        <v>0</v>
      </c>
      <c r="C30" s="214" t="str">
        <f>'Grille autoévaluation'!C27</f>
        <v>Les EIG médicamenteux sont signalés à l'ARS via le portail de signalement des événements sanitaires indésirables (https://signalement.social-sante.gouv.fr/psig_ihm_utilisateurs/index.html#/accueil)</v>
      </c>
      <c r="D30" s="303">
        <f>'Grille autoévaluation'!D27</f>
        <v>0</v>
      </c>
      <c r="E30" s="239">
        <f>IF(OR(D30="NA"),"",'Grille autoévaluation'!G27)</f>
        <v>0</v>
      </c>
      <c r="F30" s="241"/>
      <c r="G30" s="247"/>
      <c r="H30" s="242"/>
      <c r="I30" s="243"/>
      <c r="J30" s="257"/>
    </row>
    <row r="31" spans="1:11" ht="31.5" x14ac:dyDescent="0.25">
      <c r="A31" s="302">
        <f>'Grille autoévaluation'!A28</f>
        <v>22</v>
      </c>
      <c r="B31" s="302">
        <f>'Grille autoévaluation'!B28</f>
        <v>0</v>
      </c>
      <c r="C31" s="214" t="str">
        <f>'Grille autoévaluation'!C28</f>
        <v>Les effets indésirables médicamenteux sont signalés au Centre Régional de Pharmacovigilance (CRPV) et les prescripteurs sont informés.</v>
      </c>
      <c r="D31" s="303">
        <f>'Grille autoévaluation'!D28</f>
        <v>0</v>
      </c>
      <c r="E31" s="239">
        <f>IF(OR(D31="NA"),"",'Grille autoévaluation'!G28)</f>
        <v>0</v>
      </c>
      <c r="F31" s="241"/>
      <c r="G31" s="247"/>
      <c r="H31" s="242"/>
      <c r="I31" s="243"/>
      <c r="J31" s="257"/>
    </row>
    <row r="32" spans="1:11" ht="31.5" x14ac:dyDescent="0.25">
      <c r="A32" s="302">
        <f>'Grille autoévaluation'!A29</f>
        <v>23</v>
      </c>
      <c r="B32" s="302">
        <f>'Grille autoévaluation'!B29</f>
        <v>0</v>
      </c>
      <c r="C32" s="213" t="str">
        <f>'Grille autoévaluation'!C29</f>
        <v>Parmi les actions d'amélioration, la structure a priorisé la prévention des "Never Events médicamenteux"</v>
      </c>
      <c r="D32" s="303">
        <f>'Grille autoévaluation'!D29</f>
        <v>0</v>
      </c>
      <c r="E32" s="239">
        <f>IF(OR(D32="NA"),"",'Grille autoévaluation'!G29)</f>
        <v>0</v>
      </c>
      <c r="F32" s="241"/>
      <c r="G32" s="247"/>
      <c r="H32" s="242"/>
      <c r="I32" s="243"/>
      <c r="J32" s="257"/>
    </row>
    <row r="33" spans="1:11" ht="21.75" customHeight="1" x14ac:dyDescent="0.25">
      <c r="A33" s="375" t="s">
        <v>8</v>
      </c>
      <c r="B33" s="375"/>
      <c r="C33" s="375"/>
      <c r="D33" s="375"/>
      <c r="E33" s="375"/>
      <c r="F33" s="376"/>
      <c r="G33" s="375"/>
      <c r="H33" s="375"/>
      <c r="I33" s="375"/>
      <c r="J33" s="375"/>
      <c r="K33" s="301"/>
    </row>
    <row r="34" spans="1:11" ht="31.5" x14ac:dyDescent="0.25">
      <c r="A34" s="302">
        <f>'Grille autoévaluation'!A31</f>
        <v>24</v>
      </c>
      <c r="B34" s="302">
        <f>'Grille autoévaluation'!B31</f>
        <v>0</v>
      </c>
      <c r="C34" s="214" t="str">
        <f>'Grille autoévaluation'!C31</f>
        <v>L'HAD dispose d'un support unique sécurisé par un identifiant et un mot de passe confidentiel et reservé à chaque prescripteur</v>
      </c>
      <c r="D34" s="303">
        <f>'Grille autoévaluation'!D31</f>
        <v>0</v>
      </c>
      <c r="E34" s="239">
        <f>IF(OR(D34="NA"),"",'Grille autoévaluation'!G31)</f>
        <v>0</v>
      </c>
      <c r="F34" s="241"/>
      <c r="G34" s="247"/>
      <c r="H34" s="242"/>
      <c r="I34" s="243"/>
      <c r="J34" s="257"/>
    </row>
    <row r="35" spans="1:11" ht="31.5" x14ac:dyDescent="0.25">
      <c r="A35" s="302">
        <f>'Grille autoévaluation'!A32</f>
        <v>25</v>
      </c>
      <c r="B35" s="302">
        <f>'Grille autoévaluation'!B32</f>
        <v>0</v>
      </c>
      <c r="C35" s="214" t="str">
        <f>'Grille autoévaluation'!C32</f>
        <v>L'HAD met à disposition des moyens dédiés qui permettent de tracer l'administration des médicaments à domicile</v>
      </c>
      <c r="D35" s="303">
        <f>'Grille autoévaluation'!D32</f>
        <v>0</v>
      </c>
      <c r="E35" s="239">
        <f>IF(OR(D35="NA"),"",'Grille autoévaluation'!G32)</f>
        <v>0</v>
      </c>
      <c r="F35" s="241"/>
      <c r="G35" s="247"/>
      <c r="H35" s="242"/>
      <c r="I35" s="243"/>
      <c r="J35" s="257"/>
    </row>
    <row r="36" spans="1:11" ht="61.5" customHeight="1" x14ac:dyDescent="0.25">
      <c r="A36" s="302">
        <f>'Grille autoévaluation'!A33</f>
        <v>26</v>
      </c>
      <c r="B36" s="302">
        <f>'Grille autoévaluation'!B33</f>
        <v>0</v>
      </c>
      <c r="C36" s="214" t="str">
        <f>'Grille autoévaluation'!C33</f>
        <v>Un protocole décrit la conduite à tenir (procédure dégradée)  en cas d'impossibilité d'accéder au logiciel informatique de soins ou de prescription (panne informatique, panne réseau...) et est connu par les professionnels</v>
      </c>
      <c r="D36" s="303">
        <f>'Grille autoévaluation'!D33</f>
        <v>0</v>
      </c>
      <c r="E36" s="239">
        <f>IF(OR(D36="NA"),"",'Grille autoévaluation'!G33)</f>
        <v>0</v>
      </c>
      <c r="F36" s="241"/>
      <c r="G36" s="247"/>
      <c r="H36" s="242"/>
      <c r="I36" s="243"/>
      <c r="J36" s="257"/>
    </row>
    <row r="37" spans="1:11" ht="24" customHeight="1" x14ac:dyDescent="0.25">
      <c r="A37" s="375" t="s">
        <v>7</v>
      </c>
      <c r="B37" s="375"/>
      <c r="C37" s="375"/>
      <c r="D37" s="375"/>
      <c r="E37" s="375"/>
      <c r="F37" s="376"/>
      <c r="G37" s="375"/>
      <c r="H37" s="375"/>
      <c r="I37" s="375"/>
      <c r="J37" s="375"/>
      <c r="K37" s="301"/>
    </row>
    <row r="38" spans="1:11" ht="31.5" x14ac:dyDescent="0.25">
      <c r="A38" s="302">
        <f>'Grille autoévaluation'!A35</f>
        <v>27</v>
      </c>
      <c r="B38" s="302">
        <f>'Grille autoévaluation'!B35</f>
        <v>0</v>
      </c>
      <c r="C38" s="215" t="str">
        <f>'Grille autoévaluation'!C35</f>
        <v xml:space="preserve">Tous les nouveaux arrivants ont bénéficié d'une formation sur les modalités de la PECM de l'HAD (guide du nouvel arrivant) </v>
      </c>
      <c r="D38" s="303">
        <f>'Grille autoévaluation'!D35</f>
        <v>0</v>
      </c>
      <c r="E38" s="239">
        <f>IF(OR(D38="NA"),"",'Grille autoévaluation'!G35)</f>
        <v>0</v>
      </c>
      <c r="F38" s="241"/>
      <c r="G38" s="247"/>
      <c r="H38" s="242"/>
      <c r="I38" s="243"/>
      <c r="J38" s="257"/>
    </row>
    <row r="39" spans="1:11" ht="31.5" x14ac:dyDescent="0.25">
      <c r="A39" s="302">
        <f>'Grille autoévaluation'!A36</f>
        <v>28</v>
      </c>
      <c r="B39" s="302">
        <f>'Grille autoévaluation'!B36</f>
        <v>0</v>
      </c>
      <c r="C39" s="215" t="str">
        <f>'Grille autoévaluation'!C36</f>
        <v>Une évaluation des connaissances lors de la formation des nouveaux arrivants en HAD est réalisée</v>
      </c>
      <c r="D39" s="303">
        <f>'Grille autoévaluation'!D36</f>
        <v>0</v>
      </c>
      <c r="E39" s="239">
        <f>IF(OR(D39="NA"),"",'Grille autoévaluation'!G36)</f>
        <v>0</v>
      </c>
      <c r="F39" s="241"/>
      <c r="G39" s="247"/>
      <c r="H39" s="242"/>
      <c r="I39" s="243"/>
      <c r="J39" s="257"/>
    </row>
    <row r="40" spans="1:11" ht="46.5" customHeight="1" x14ac:dyDescent="0.25">
      <c r="A40" s="302">
        <f>'Grille autoévaluation'!A37</f>
        <v>29</v>
      </c>
      <c r="B40" s="302">
        <f>'Grille autoévaluation'!B37</f>
        <v>0</v>
      </c>
      <c r="C40" s="215" t="str">
        <f>'Grille autoévaluation'!C37</f>
        <v>Des formations avec une réactualisation régulière des connaissances sont proposées aux  professionnels sur la prise en charge médicamenteuse</v>
      </c>
      <c r="D40" s="303">
        <f>'Grille autoévaluation'!D37</f>
        <v>0</v>
      </c>
      <c r="E40" s="239">
        <f>IF(OR(D40="NA"),"",'Grille autoévaluation'!G37)</f>
        <v>0</v>
      </c>
      <c r="F40" s="241"/>
      <c r="G40" s="247"/>
      <c r="H40" s="242"/>
      <c r="I40" s="243"/>
      <c r="J40" s="257"/>
    </row>
    <row r="41" spans="1:11" ht="31.5" x14ac:dyDescent="0.25">
      <c r="A41" s="302">
        <f>'Grille autoévaluation'!A38</f>
        <v>30</v>
      </c>
      <c r="B41" s="302" t="str">
        <f>'Grille autoévaluation'!B38</f>
        <v>CHIMIO</v>
      </c>
      <c r="C41" s="215" t="str">
        <f>'Grille autoévaluation'!C38</f>
        <v>L'HAD a organisé la formation et la sensibilisation des professionnels à la manipulation des cytotoxiques injectables et per os</v>
      </c>
      <c r="D41" s="303">
        <f>'Grille autoévaluation'!D38</f>
        <v>0</v>
      </c>
      <c r="E41" s="239">
        <f>IF(OR(D41="NA"),"",'Grille autoévaluation'!G38)</f>
        <v>0</v>
      </c>
      <c r="F41" s="241"/>
      <c r="G41" s="247"/>
      <c r="H41" s="242"/>
      <c r="I41" s="246"/>
      <c r="J41" s="257"/>
    </row>
    <row r="42" spans="1:11" ht="15.75" x14ac:dyDescent="0.25">
      <c r="A42" s="302">
        <f>'Grille autoévaluation'!A39</f>
        <v>31</v>
      </c>
      <c r="B42" s="302" t="str">
        <f>'Grille autoévaluation'!B39</f>
        <v>PCA</v>
      </c>
      <c r="C42" s="215" t="str">
        <f>'Grille autoévaluation'!C39</f>
        <v>L'HAD a organisé la formation des professionnels à l'utilisation des PCA</v>
      </c>
      <c r="D42" s="303">
        <f>'Grille autoévaluation'!D39</f>
        <v>0</v>
      </c>
      <c r="E42" s="239">
        <f>IF(OR(D42="NA"),"",'Grille autoévaluation'!G39)</f>
        <v>0</v>
      </c>
      <c r="F42" s="241"/>
      <c r="G42" s="247"/>
      <c r="H42" s="242"/>
      <c r="I42" s="248"/>
      <c r="J42" s="257"/>
    </row>
    <row r="43" spans="1:11" ht="31.5" x14ac:dyDescent="0.25">
      <c r="A43" s="302">
        <f>'Grille autoévaluation'!A40</f>
        <v>32</v>
      </c>
      <c r="B43" s="302" t="str">
        <f>'Grille autoévaluation'!B40</f>
        <v>MEOPA</v>
      </c>
      <c r="C43" s="215" t="str">
        <f>'Grille autoévaluation'!C40</f>
        <v>L'HAD a organisé la formation et la sensibilisation des professionnels à l'utilisation du MEOPA</v>
      </c>
      <c r="D43" s="303">
        <f>'Grille autoévaluation'!D40</f>
        <v>0</v>
      </c>
      <c r="E43" s="239">
        <f>IF(OR(D43="NA"),"",'Grille autoévaluation'!G40)</f>
        <v>0</v>
      </c>
      <c r="F43" s="241"/>
      <c r="G43" s="247"/>
      <c r="H43" s="242"/>
      <c r="I43" s="246"/>
      <c r="J43" s="257"/>
    </row>
    <row r="44" spans="1:11" ht="36" x14ac:dyDescent="0.25">
      <c r="A44" s="377" t="s">
        <v>20</v>
      </c>
      <c r="B44" s="377"/>
      <c r="C44" s="377"/>
      <c r="D44" s="377"/>
      <c r="E44" s="377"/>
      <c r="F44" s="378"/>
      <c r="G44" s="377"/>
      <c r="H44" s="377"/>
      <c r="I44" s="377"/>
      <c r="J44" s="377"/>
      <c r="K44" s="299"/>
    </row>
    <row r="45" spans="1:11" ht="20.25" customHeight="1" x14ac:dyDescent="0.25">
      <c r="A45" s="375" t="s">
        <v>28</v>
      </c>
      <c r="B45" s="375"/>
      <c r="C45" s="375"/>
      <c r="D45" s="375"/>
      <c r="E45" s="375"/>
      <c r="F45" s="376"/>
      <c r="G45" s="375"/>
      <c r="H45" s="375"/>
      <c r="I45" s="375"/>
      <c r="J45" s="375"/>
      <c r="K45" s="301"/>
    </row>
    <row r="46" spans="1:11" ht="31.5" x14ac:dyDescent="0.25">
      <c r="A46" s="304">
        <f>'Grille audit croisé'!A5</f>
        <v>1</v>
      </c>
      <c r="B46" s="302">
        <f>'Grille audit croisé'!B5</f>
        <v>0</v>
      </c>
      <c r="C46" s="214" t="str">
        <f>'Grille audit croisé'!C5</f>
        <v>Les critères d'admission à la HAD sont définis, inscrits dans un protocole et connus des professionnels de l'HAD</v>
      </c>
      <c r="D46" s="303">
        <f>'Grille audit croisé'!D5</f>
        <v>0</v>
      </c>
      <c r="E46" s="239">
        <f>IF(OR(D46="NA"),"",'Grille audit croisé'!G5)</f>
        <v>0</v>
      </c>
      <c r="F46" s="241"/>
      <c r="G46" s="247"/>
      <c r="H46" s="242"/>
      <c r="I46" s="249"/>
      <c r="J46" s="257"/>
    </row>
    <row r="47" spans="1:11" ht="15.75" x14ac:dyDescent="0.25">
      <c r="A47" s="304">
        <f>'Grille audit croisé'!A6</f>
        <v>2</v>
      </c>
      <c r="B47" s="302">
        <f>'Grille audit croisé'!B6</f>
        <v>0</v>
      </c>
      <c r="C47" s="214" t="str">
        <f>'Grille audit croisé'!C6</f>
        <v>Le médecin coordonnateur évalue la pertinence de la prescription d'HAD</v>
      </c>
      <c r="D47" s="303">
        <f>'Grille audit croisé'!D6</f>
        <v>0</v>
      </c>
      <c r="E47" s="239">
        <f>IF(OR(D47="NA"),"",'Grille audit croisé'!G6)</f>
        <v>0</v>
      </c>
      <c r="F47" s="241"/>
      <c r="G47" s="247"/>
      <c r="H47" s="242"/>
      <c r="I47" s="249"/>
      <c r="J47" s="257"/>
    </row>
    <row r="48" spans="1:11" ht="31.5" x14ac:dyDescent="0.25">
      <c r="A48" s="304">
        <f>'Grille audit croisé'!A7</f>
        <v>3</v>
      </c>
      <c r="B48" s="302">
        <f>'Grille audit croisé'!B7</f>
        <v>0</v>
      </c>
      <c r="C48" s="214" t="str">
        <f>'Grille audit croisé'!C7</f>
        <v>Le médecin traitant est contacté pour information et accord de la prise en charge de son patient en HAD</v>
      </c>
      <c r="D48" s="303">
        <f>'Grille audit croisé'!D7</f>
        <v>0</v>
      </c>
      <c r="E48" s="239">
        <f>IF(OR(D48="NA"),"",'Grille audit croisé'!G7)</f>
        <v>0</v>
      </c>
      <c r="F48" s="241"/>
      <c r="G48" s="247"/>
      <c r="H48" s="242"/>
      <c r="I48" s="245"/>
      <c r="J48" s="257"/>
    </row>
    <row r="49" spans="1:11" ht="42" customHeight="1" x14ac:dyDescent="0.25">
      <c r="A49" s="304">
        <f>'Grille audit croisé'!A8</f>
        <v>4</v>
      </c>
      <c r="B49" s="302">
        <f>'Grille audit croisé'!B8</f>
        <v>0</v>
      </c>
      <c r="C49" s="214" t="str">
        <f>'Grille audit croisé'!C8</f>
        <v>Le dossier du patient (ou autre support institutionnel) permet de recueillir l'identité des professionnels en charge du patient (ville et hôpital)</v>
      </c>
      <c r="D49" s="303">
        <f>'Grille audit croisé'!D8</f>
        <v>0</v>
      </c>
      <c r="E49" s="239">
        <f>IF(OR(D49="NA"),"",'Grille audit croisé'!G8)</f>
        <v>0</v>
      </c>
      <c r="F49" s="241"/>
      <c r="G49" s="247"/>
      <c r="H49" s="242"/>
      <c r="I49" s="243"/>
      <c r="J49" s="257"/>
    </row>
    <row r="50" spans="1:11" ht="46.5" customHeight="1" x14ac:dyDescent="0.25">
      <c r="A50" s="304">
        <f>'Grille audit croisé'!A9</f>
        <v>5</v>
      </c>
      <c r="B50" s="302">
        <f>'Grille audit croisé'!B9</f>
        <v>0</v>
      </c>
      <c r="C50" s="214" t="str">
        <f>'Grille audit croisé'!C9</f>
        <v>Le médecin coordonnateur demande un bilan des médicaments du patient à son admission en HAD (ou une conciliation médicamenteuse est présente)</v>
      </c>
      <c r="D50" s="303">
        <f>'Grille audit croisé'!D9</f>
        <v>0</v>
      </c>
      <c r="E50" s="239">
        <f>IF(OR(D50="NA"),"",'Grille audit croisé'!G9)</f>
        <v>0</v>
      </c>
      <c r="F50" s="241"/>
      <c r="G50" s="247"/>
      <c r="H50" s="242"/>
      <c r="I50" s="243"/>
      <c r="J50" s="257"/>
    </row>
    <row r="51" spans="1:11" ht="47.25" x14ac:dyDescent="0.25">
      <c r="A51" s="304">
        <f>'Grille audit croisé'!A10</f>
        <v>6</v>
      </c>
      <c r="B51" s="302">
        <f>'Grille audit croisé'!B10</f>
        <v>0</v>
      </c>
      <c r="C51" s="214" t="str">
        <f>'Grille audit croisé'!C10</f>
        <v>Une évaluation initiale dès l'admission des aptitudes des patients et /ou de l'entourage (degré d'autonomie) et des capacités d'observance à l'aide d'une grille d'évaluation est réalisée</v>
      </c>
      <c r="D51" s="303">
        <f>'Grille audit croisé'!D10</f>
        <v>0</v>
      </c>
      <c r="E51" s="239">
        <f>IF(OR(D51="NA"),"",'Grille audit croisé'!G10)</f>
        <v>0</v>
      </c>
      <c r="F51" s="241"/>
      <c r="G51" s="247"/>
      <c r="H51" s="242"/>
      <c r="I51" s="243"/>
      <c r="J51" s="257"/>
    </row>
    <row r="52" spans="1:11" ht="47.25" x14ac:dyDescent="0.25">
      <c r="A52" s="304">
        <f>'Grille audit croisé'!A11</f>
        <v>7</v>
      </c>
      <c r="B52" s="302">
        <f>'Grille audit croisé'!B11</f>
        <v>0</v>
      </c>
      <c r="C52" s="214" t="str">
        <f>'Grille audit croisé'!C11</f>
        <v>Les capacités de déglutition du patient sont déterminées à l'entrée, indiquées dans le dossier, réévaluées régulièrement et sont prises en compte pour la prescription des traitements</v>
      </c>
      <c r="D52" s="303">
        <f>'Grille audit croisé'!D11</f>
        <v>0</v>
      </c>
      <c r="E52" s="239">
        <f>IF(OR(D52="NA"),"",'Grille audit croisé'!G11)</f>
        <v>0</v>
      </c>
      <c r="F52" s="241"/>
      <c r="G52" s="247"/>
      <c r="H52" s="242"/>
      <c r="I52" s="243"/>
      <c r="J52" s="257"/>
    </row>
    <row r="53" spans="1:11" ht="47.25" x14ac:dyDescent="0.25">
      <c r="A53" s="304">
        <f>'Grille audit croisé'!A12</f>
        <v>8</v>
      </c>
      <c r="B53" s="302">
        <f>'Grille audit croisé'!B12</f>
        <v>0</v>
      </c>
      <c r="C53" s="214" t="str">
        <f>'Grille audit croisé'!C12</f>
        <v>Une évaluation de la douleur est réalisée à l'entrée pour les patients le nécessitant et réévaluée selon une échelle validée et identique à chaque passage</v>
      </c>
      <c r="D53" s="303">
        <f>'Grille audit croisé'!D12</f>
        <v>0</v>
      </c>
      <c r="E53" s="239">
        <f>IF(OR(D53="NA"),"",'Grille audit croisé'!G12)</f>
        <v>0</v>
      </c>
      <c r="F53" s="241"/>
      <c r="G53" s="247"/>
      <c r="H53" s="242"/>
      <c r="I53" s="243"/>
      <c r="J53" s="257"/>
    </row>
    <row r="54" spans="1:11" ht="31.5" x14ac:dyDescent="0.25">
      <c r="A54" s="304">
        <f>'Grille audit croisé'!A13</f>
        <v>9</v>
      </c>
      <c r="B54" s="302">
        <f>'Grille audit croisé'!B13</f>
        <v>0</v>
      </c>
      <c r="C54" s="214" t="str">
        <f>'Grille audit croisé'!C13</f>
        <v xml:space="preserve">La taille, le poids et la fonction rénale du patient sont tracés dans le dossier et réévalués régulièrement </v>
      </c>
      <c r="D54" s="303">
        <f>'Grille audit croisé'!D13</f>
        <v>0</v>
      </c>
      <c r="E54" s="239">
        <f>IF(OR(D54="NA"),"",'Grille audit croisé'!G13)</f>
        <v>0</v>
      </c>
      <c r="F54" s="241"/>
      <c r="G54" s="247"/>
      <c r="H54" s="242"/>
      <c r="I54" s="243"/>
      <c r="J54" s="257"/>
    </row>
    <row r="55" spans="1:11" ht="55.5" customHeight="1" x14ac:dyDescent="0.25">
      <c r="A55" s="304">
        <f>'Grille audit croisé'!A14</f>
        <v>10</v>
      </c>
      <c r="B55" s="302">
        <f>'Grille audit croisé'!B14</f>
        <v>0</v>
      </c>
      <c r="C55" s="214" t="str">
        <f>'Grille audit croisé'!C14</f>
        <v xml:space="preserve">Il existe une organisation pour informer le patient/l'aidant sur le bon usage des médicament dans les situations le nécessitant (à l'entrée, lors de modifications de traitements, à la sortie etc...) 
</v>
      </c>
      <c r="D55" s="303">
        <f>'Grille audit croisé'!D14</f>
        <v>0</v>
      </c>
      <c r="E55" s="239">
        <f>IF(OR(D55="NA"),"",'Grille audit croisé'!G14)</f>
        <v>0</v>
      </c>
      <c r="F55" s="241"/>
      <c r="G55" s="247"/>
      <c r="H55" s="242"/>
      <c r="I55" s="243"/>
      <c r="J55" s="257"/>
    </row>
    <row r="56" spans="1:11" ht="63" x14ac:dyDescent="0.25">
      <c r="A56" s="304">
        <f>'Grille audit croisé'!A15</f>
        <v>11</v>
      </c>
      <c r="B56" s="302" t="str">
        <f>'Grille audit croisé'!B15</f>
        <v>CHIMIO</v>
      </c>
      <c r="C56" s="214" t="str">
        <f>'Grille audit croisé'!C15</f>
        <v>L'éligibilité de la prise en charge des patients atteints de cancers en HAD a été déterminée après administration d'une 1ère cure en HDJ et validation du thésaurus régional des chimiothérapies injectables selon la faisabilité du protocole en HAD</v>
      </c>
      <c r="D56" s="303">
        <f>'Grille audit croisé'!D15</f>
        <v>0</v>
      </c>
      <c r="E56" s="239">
        <f>IF(OR(D56="NA"),"",'Grille audit croisé'!G15)</f>
        <v>0</v>
      </c>
      <c r="F56" s="241"/>
      <c r="G56" s="247"/>
      <c r="H56" s="242"/>
      <c r="I56" s="243"/>
      <c r="J56" s="257"/>
    </row>
    <row r="57" spans="1:11" ht="31.5" x14ac:dyDescent="0.25">
      <c r="A57" s="304">
        <f>'Grille audit croisé'!A16</f>
        <v>12</v>
      </c>
      <c r="B57" s="302">
        <f>'Grille audit croisé'!B16</f>
        <v>0</v>
      </c>
      <c r="C57" s="214" t="str">
        <f>'Grille audit croisé'!C16</f>
        <v xml:space="preserve">La vérification de la présence de toutes les ordonnances pour l'initiation du traitement au domicile du patient est effectuée </v>
      </c>
      <c r="D57" s="303">
        <f>'Grille audit croisé'!D16</f>
        <v>0</v>
      </c>
      <c r="E57" s="239">
        <f>IF(OR(D57="NA"),"",'Grille audit croisé'!G16)</f>
        <v>0</v>
      </c>
      <c r="F57" s="241"/>
      <c r="G57" s="247"/>
      <c r="H57" s="242"/>
      <c r="I57" s="243"/>
      <c r="J57" s="257"/>
    </row>
    <row r="58" spans="1:11" ht="31.5" x14ac:dyDescent="0.25">
      <c r="A58" s="304">
        <f>'Grille audit croisé'!A17</f>
        <v>13</v>
      </c>
      <c r="B58" s="302">
        <f>'Grille audit croisé'!B17</f>
        <v>0</v>
      </c>
      <c r="C58" s="214" t="str">
        <f>'Grille audit croisé'!C17</f>
        <v xml:space="preserve">Les médicaments et dispositifs médicaux nécessaires à la prise en charge en HAD sont transmis à la pharmacie en amont de la prise en charge </v>
      </c>
      <c r="D58" s="303">
        <f>'Grille audit croisé'!D17</f>
        <v>0</v>
      </c>
      <c r="E58" s="239">
        <f>IF(OR(D58="NA"),"",'Grille audit croisé'!G17)</f>
        <v>0</v>
      </c>
      <c r="F58" s="241"/>
      <c r="G58" s="247"/>
      <c r="H58" s="242"/>
      <c r="I58" s="243"/>
      <c r="J58" s="257"/>
    </row>
    <row r="59" spans="1:11" ht="22.5" customHeight="1" x14ac:dyDescent="0.25">
      <c r="A59" s="375" t="s">
        <v>27</v>
      </c>
      <c r="B59" s="375"/>
      <c r="C59" s="375"/>
      <c r="D59" s="375"/>
      <c r="E59" s="375"/>
      <c r="F59" s="376"/>
      <c r="G59" s="375"/>
      <c r="H59" s="375"/>
      <c r="I59" s="375"/>
      <c r="J59" s="375"/>
      <c r="K59" s="301"/>
    </row>
    <row r="60" spans="1:11" ht="47.25" x14ac:dyDescent="0.25">
      <c r="A60" s="304">
        <f>'Grille audit croisé'!A19</f>
        <v>14</v>
      </c>
      <c r="B60" s="302">
        <f>'Grille audit croisé'!B19</f>
        <v>0</v>
      </c>
      <c r="C60" s="214" t="str">
        <f>'Grille audit croisé'!C19</f>
        <v xml:space="preserve">Les outils d'aide à la prescription pour l'HAD sont actualisés, validés et mis à disposition du médecin traitant par l'HAD
</v>
      </c>
      <c r="D60" s="303">
        <f>'Grille audit croisé'!D19</f>
        <v>0</v>
      </c>
      <c r="E60" s="239">
        <f>IF(OR(D60="NA"),"",'Grille audit croisé'!G19)</f>
        <v>0</v>
      </c>
      <c r="F60" s="241"/>
      <c r="G60" s="247"/>
      <c r="H60" s="242"/>
      <c r="I60" s="243"/>
      <c r="J60" s="257"/>
    </row>
    <row r="61" spans="1:11" ht="31.5" x14ac:dyDescent="0.25">
      <c r="A61" s="304">
        <f>'Grille audit croisé'!A20</f>
        <v>15</v>
      </c>
      <c r="B61" s="302">
        <f>'Grille audit croisé'!B20</f>
        <v>0</v>
      </c>
      <c r="C61" s="214" t="str">
        <f>'Grille audit croisé'!C20</f>
        <v>Les prescriptions sont réalisées sur un support unique de prescription/administration</v>
      </c>
      <c r="D61" s="303">
        <f>'Grille audit croisé'!D20</f>
        <v>0</v>
      </c>
      <c r="E61" s="239">
        <f>IF(OR(D61="NA"),"",'Grille audit croisé'!G20)</f>
        <v>0</v>
      </c>
      <c r="F61" s="241"/>
      <c r="G61" s="247"/>
      <c r="H61" s="242"/>
      <c r="I61" s="243"/>
      <c r="J61" s="257"/>
    </row>
    <row r="62" spans="1:11" ht="47.25" x14ac:dyDescent="0.25">
      <c r="A62" s="304">
        <f>'Grille audit croisé'!A21</f>
        <v>16</v>
      </c>
      <c r="B62" s="302">
        <f>'Grille audit croisé'!B21</f>
        <v>0</v>
      </c>
      <c r="C62" s="214" t="str">
        <f>'Grille audit croisé'!C21</f>
        <v xml:space="preserve">Le médecin traitant et le médecin coordonnateur se sont organisés pour prescrire et centraliser les ordonnances du patient 
</v>
      </c>
      <c r="D62" s="303">
        <f>'Grille audit croisé'!D21</f>
        <v>0</v>
      </c>
      <c r="E62" s="239">
        <f>IF(OR(D62="NA"),"",'Grille audit croisé'!G21)</f>
        <v>0</v>
      </c>
      <c r="F62" s="241"/>
      <c r="G62" s="247"/>
      <c r="H62" s="242"/>
      <c r="I62" s="243"/>
      <c r="J62" s="257"/>
    </row>
    <row r="63" spans="1:11" ht="15.75" x14ac:dyDescent="0.25">
      <c r="A63" s="304">
        <f>'Grille audit croisé'!A22</f>
        <v>17</v>
      </c>
      <c r="B63" s="302">
        <f>'Grille audit croisé'!B22</f>
        <v>0</v>
      </c>
      <c r="C63" s="214" t="str">
        <f>'Grille audit croisé'!C22</f>
        <v xml:space="preserve">Les prescriptions sont intégralement conformes aux bonnes pratiques </v>
      </c>
      <c r="D63" s="303">
        <f>'Grille audit croisé'!D22</f>
        <v>0</v>
      </c>
      <c r="E63" s="239">
        <f>IF(OR(D63="NA"),"",'Grille audit croisé'!G22)</f>
        <v>0</v>
      </c>
      <c r="F63" s="241"/>
      <c r="G63" s="247"/>
      <c r="H63" s="242"/>
      <c r="I63" s="250"/>
      <c r="J63" s="257"/>
    </row>
    <row r="64" spans="1:11" ht="31.5" x14ac:dyDescent="0.25">
      <c r="A64" s="304">
        <f>'Grille audit croisé'!A23</f>
        <v>18</v>
      </c>
      <c r="B64" s="302" t="str">
        <f>'Grille audit croisé'!B23</f>
        <v>STUP</v>
      </c>
      <c r="C64" s="214" t="str">
        <f>'Grille audit croisé'!C23</f>
        <v>Les prescriptions de stupéfiants sont adaptées à l'intensité de la douleur évaluée et tracée dans le dossier</v>
      </c>
      <c r="D64" s="303">
        <f>'Grille audit croisé'!D23</f>
        <v>0</v>
      </c>
      <c r="E64" s="239">
        <f>IF(OR(D64="NA"),"",'Grille audit croisé'!G23)</f>
        <v>0</v>
      </c>
      <c r="F64" s="241"/>
      <c r="G64" s="247"/>
      <c r="H64" s="242"/>
      <c r="I64" s="250"/>
      <c r="J64" s="257"/>
    </row>
    <row r="65" spans="1:11" ht="31.5" x14ac:dyDescent="0.25">
      <c r="A65" s="304">
        <f>'Grille audit croisé'!A24</f>
        <v>19</v>
      </c>
      <c r="B65" s="302" t="str">
        <f>'Grille audit croisé'!B24</f>
        <v>STUP</v>
      </c>
      <c r="C65" s="214" t="str">
        <f>'Grille audit croisé'!C24</f>
        <v>Les prescriptions conditionnelles de stupéfiants font l'objet d'un protocole d'administration nominatif détaillant les modalités de prise</v>
      </c>
      <c r="D65" s="303">
        <f>'Grille audit croisé'!D24</f>
        <v>0</v>
      </c>
      <c r="E65" s="239">
        <f>IF(OR(D65="NA"),"",'Grille audit croisé'!G24)</f>
        <v>0</v>
      </c>
      <c r="F65" s="241"/>
      <c r="G65" s="247"/>
      <c r="H65" s="242"/>
      <c r="I65" s="251"/>
      <c r="J65" s="257"/>
    </row>
    <row r="66" spans="1:11" ht="48" customHeight="1" x14ac:dyDescent="0.25">
      <c r="A66" s="304">
        <f>'Grille audit croisé'!A25</f>
        <v>20</v>
      </c>
      <c r="B66" s="302">
        <f>'Grille audit croisé'!B25</f>
        <v>0</v>
      </c>
      <c r="C66" s="214" t="str">
        <f>'Grille audit croisé'!C25</f>
        <v>Toute prescripition d'un traitement antibiotique répond à une justification et est réévaluée entre 48h et 72h selon la clinique et l'antibiogramme</v>
      </c>
      <c r="D66" s="303">
        <f>'Grille audit croisé'!D25</f>
        <v>0</v>
      </c>
      <c r="E66" s="239">
        <f>IF(OR(D66="NA"),"",'Grille audit croisé'!G25)</f>
        <v>0</v>
      </c>
      <c r="F66" s="241"/>
      <c r="G66" s="247"/>
      <c r="H66" s="242"/>
      <c r="I66" s="250"/>
      <c r="J66" s="257"/>
    </row>
    <row r="67" spans="1:11" ht="31.5" x14ac:dyDescent="0.25">
      <c r="A67" s="304">
        <f>'Grille audit croisé'!A26</f>
        <v>21</v>
      </c>
      <c r="B67" s="302">
        <f>'Grille audit croisé'!B26</f>
        <v>0</v>
      </c>
      <c r="C67" s="214" t="str">
        <f>'Grille audit croisé'!C26</f>
        <v>Toute modification de traitement est relayée sur le support unique de prescription / administration</v>
      </c>
      <c r="D67" s="303">
        <f>'Grille audit croisé'!D26</f>
        <v>0</v>
      </c>
      <c r="E67" s="239">
        <f>IF(OR(D67="NA"),"",'Grille audit croisé'!G26)</f>
        <v>0</v>
      </c>
      <c r="F67" s="241"/>
      <c r="G67" s="247"/>
      <c r="H67" s="252"/>
      <c r="I67" s="248"/>
      <c r="J67" s="257"/>
    </row>
    <row r="68" spans="1:11" ht="61.5" customHeight="1" x14ac:dyDescent="0.25">
      <c r="A68" s="304">
        <f>'Grille audit croisé'!A27</f>
        <v>22</v>
      </c>
      <c r="B68" s="302" t="str">
        <f>'Grille audit croisé'!B27</f>
        <v>CHIMIO</v>
      </c>
      <c r="C68" s="214" t="str">
        <f>'Grille audit croisé'!C27</f>
        <v>Dans le cadre d'une prise en charge des patients atteints de cancer, le dossier du patient comprend le protocole de chimiothérapie, le planning des cycles, les ordonnances, la lettre de consentement et le plan personnalisé de soin</v>
      </c>
      <c r="D68" s="303">
        <f>'Grille audit croisé'!D27</f>
        <v>0</v>
      </c>
      <c r="E68" s="239">
        <f>IF(OR(D68="NA"),"",'Grille audit croisé'!G27)</f>
        <v>0</v>
      </c>
      <c r="F68" s="241"/>
      <c r="G68" s="247"/>
      <c r="H68" s="242"/>
      <c r="I68" s="250"/>
      <c r="J68" s="257"/>
    </row>
    <row r="69" spans="1:11" ht="47.25" x14ac:dyDescent="0.25">
      <c r="A69" s="304">
        <f>'Grille audit croisé'!A28</f>
        <v>23</v>
      </c>
      <c r="B69" s="302" t="str">
        <f>'Grille audit croisé'!B28</f>
        <v>CHIMIO</v>
      </c>
      <c r="C69" s="214" t="str">
        <f>'Grille audit croisé'!C28</f>
        <v>Une consultation médicale et un bilan biologique sont effectués la veille ou le jour de chaque nouvelle administration de chimiothérapie anti-cancéreuse (feu vert médical)</v>
      </c>
      <c r="D69" s="303">
        <f>'Grille audit croisé'!D28</f>
        <v>0</v>
      </c>
      <c r="E69" s="239">
        <f>IF(OR(D69="NA"),"",'Grille audit croisé'!G28)</f>
        <v>0</v>
      </c>
      <c r="F69" s="241"/>
      <c r="G69" s="247"/>
      <c r="H69" s="242"/>
      <c r="I69" s="243"/>
      <c r="J69" s="257"/>
    </row>
    <row r="70" spans="1:11" ht="31.5" x14ac:dyDescent="0.25">
      <c r="A70" s="304">
        <f>'Grille audit croisé'!A29</f>
        <v>24</v>
      </c>
      <c r="B70" s="302" t="str">
        <f>'Grille audit croisé'!B29</f>
        <v>PCA</v>
      </c>
      <c r="C70" s="214" t="str">
        <f>'Grille audit croisé'!C29</f>
        <v>La prescription médicale de la PCA est réalisée sur un support/modèle de prescription "type"</v>
      </c>
      <c r="D70" s="303">
        <f>'Grille audit croisé'!D29</f>
        <v>0</v>
      </c>
      <c r="E70" s="239">
        <f>IF(OR(D70="NA"),"",'Grille audit croisé'!G29)</f>
        <v>0</v>
      </c>
      <c r="F70" s="241"/>
      <c r="G70" s="247"/>
      <c r="H70" s="252"/>
      <c r="I70" s="249"/>
      <c r="J70" s="257"/>
    </row>
    <row r="71" spans="1:11" ht="31.5" x14ac:dyDescent="0.25">
      <c r="A71" s="304">
        <f>'Grille audit croisé'!A30</f>
        <v>25</v>
      </c>
      <c r="B71" s="302" t="str">
        <f>'Grille audit croisé'!B30</f>
        <v>PCA</v>
      </c>
      <c r="C71" s="214" t="str">
        <f>'Grille audit croisé'!C30</f>
        <v>La prescription médicale comporte la surveillance des paramètres du patient (effets secondaires, surdosage)</v>
      </c>
      <c r="D71" s="303">
        <f>'Grille audit croisé'!D30</f>
        <v>0</v>
      </c>
      <c r="E71" s="239">
        <f>IF(OR(D71="NA"),"",'Grille audit croisé'!G30)</f>
        <v>0</v>
      </c>
      <c r="F71" s="241"/>
      <c r="G71" s="247"/>
      <c r="H71" s="252"/>
      <c r="I71" s="246"/>
      <c r="J71" s="257"/>
    </row>
    <row r="72" spans="1:11" ht="47.25" x14ac:dyDescent="0.25">
      <c r="A72" s="304">
        <f>'Grille audit croisé'!A31</f>
        <v>26</v>
      </c>
      <c r="B72" s="302" t="str">
        <f>'Grille audit croisé'!B31</f>
        <v>PCA</v>
      </c>
      <c r="C72" s="214" t="str">
        <f>'Grille audit croisé'!C31</f>
        <v>Une réévaluation et adaptation régulière de la prescription de la PCA est effectuée selon les suivis de consommation à domicile, les effets indésirables, l'évaluation de la douleur</v>
      </c>
      <c r="D72" s="303">
        <f>'Grille audit croisé'!D31</f>
        <v>0</v>
      </c>
      <c r="E72" s="239">
        <f>IF(OR(D72="NA"),"",'Grille audit croisé'!G31)</f>
        <v>0</v>
      </c>
      <c r="F72" s="241"/>
      <c r="G72" s="247"/>
      <c r="H72" s="242"/>
      <c r="I72" s="246"/>
      <c r="J72" s="257"/>
    </row>
    <row r="73" spans="1:11" ht="31.5" x14ac:dyDescent="0.25">
      <c r="A73" s="304">
        <f>'Grille audit croisé'!A32</f>
        <v>27</v>
      </c>
      <c r="B73" s="302" t="str">
        <f>'Grille audit croisé'!B32</f>
        <v>MEOPA</v>
      </c>
      <c r="C73" s="214" t="str">
        <f>'Grille audit croisé'!C32</f>
        <v xml:space="preserve">Les soins avec utilisation du MEOPA sont prescrits et limités aux indications pertinentes </v>
      </c>
      <c r="D73" s="303">
        <f>'Grille audit croisé'!D32</f>
        <v>0</v>
      </c>
      <c r="E73" s="239">
        <f>IF(OR(D73="NA"),"",'Grille audit croisé'!G32)</f>
        <v>0</v>
      </c>
      <c r="F73" s="241"/>
      <c r="G73" s="247"/>
      <c r="H73" s="242"/>
      <c r="I73" s="246"/>
      <c r="J73" s="257"/>
    </row>
    <row r="74" spans="1:11" ht="20.25" customHeight="1" x14ac:dyDescent="0.25">
      <c r="A74" s="385" t="s">
        <v>30</v>
      </c>
      <c r="B74" s="386"/>
      <c r="C74" s="386"/>
      <c r="D74" s="386"/>
      <c r="E74" s="386"/>
      <c r="F74" s="386"/>
      <c r="G74" s="386"/>
      <c r="H74" s="386"/>
      <c r="I74" s="386"/>
      <c r="J74" s="387"/>
      <c r="K74" s="301"/>
    </row>
    <row r="75" spans="1:11" ht="63.75" customHeight="1" x14ac:dyDescent="0.25">
      <c r="A75" s="304">
        <f>'Grille audit croisé'!A34</f>
        <v>28</v>
      </c>
      <c r="B75" s="302">
        <f>'Grille audit croisé'!B34</f>
        <v>0</v>
      </c>
      <c r="C75" s="214" t="str">
        <f>'Grille audit croisé'!C34</f>
        <v>Une convention entre la structure HAD et la pharmacie d'officine et/ou l'établissement réalisant la sous traitance  a été signée pour la dispensation et la préparation des médicaments (y compris les cytotoxiques)</v>
      </c>
      <c r="D75" s="303">
        <f>'Grille audit croisé'!D34</f>
        <v>0</v>
      </c>
      <c r="E75" s="239">
        <f>IF(OR(D75="NA"),"",'Grille audit croisé'!G34)</f>
        <v>0</v>
      </c>
      <c r="F75" s="241"/>
      <c r="G75" s="247"/>
      <c r="H75" s="242"/>
      <c r="I75" s="243"/>
      <c r="J75" s="257"/>
    </row>
    <row r="76" spans="1:11" ht="15.75" x14ac:dyDescent="0.25">
      <c r="A76" s="304">
        <f>'Grille audit croisé'!A35</f>
        <v>29</v>
      </c>
      <c r="B76" s="302">
        <f>'Grille audit croisé'!B35</f>
        <v>0</v>
      </c>
      <c r="C76" s="214" t="str">
        <f>'Grille audit croisé'!C35</f>
        <v xml:space="preserve">Le pharmacien dispose des coordonnées des professionnels de l'HAD  </v>
      </c>
      <c r="D76" s="303">
        <f>'Grille audit croisé'!D35</f>
        <v>0</v>
      </c>
      <c r="E76" s="239">
        <f>IF(OR(D76="NA"),"",'Grille audit croisé'!G35)</f>
        <v>0</v>
      </c>
      <c r="F76" s="241"/>
      <c r="G76" s="247"/>
      <c r="H76" s="242"/>
      <c r="I76" s="243"/>
      <c r="J76" s="257"/>
    </row>
    <row r="77" spans="1:11" ht="31.5" x14ac:dyDescent="0.25">
      <c r="A77" s="304">
        <f>'Grille audit croisé'!A36</f>
        <v>30</v>
      </c>
      <c r="B77" s="302">
        <f>'Grille audit croisé'!B36</f>
        <v>0</v>
      </c>
      <c r="C77" s="214" t="str">
        <f>'Grille audit croisé'!C36</f>
        <v>Les modalités de communication pharmacie-soignants sont précisés et sont utilisées et les échanges sont tracés</v>
      </c>
      <c r="D77" s="303">
        <f>'Grille audit croisé'!D36</f>
        <v>0</v>
      </c>
      <c r="E77" s="239">
        <f>IF(OR(D77="NA"),"",'Grille audit croisé'!G36)</f>
        <v>0</v>
      </c>
      <c r="F77" s="241"/>
      <c r="G77" s="247"/>
      <c r="H77" s="242"/>
      <c r="I77" s="243"/>
      <c r="J77" s="257"/>
    </row>
    <row r="78" spans="1:11" ht="31.5" x14ac:dyDescent="0.25">
      <c r="A78" s="304">
        <f>'Grille audit croisé'!A37</f>
        <v>31</v>
      </c>
      <c r="B78" s="302">
        <f>'Grille audit croisé'!B37</f>
        <v>0</v>
      </c>
      <c r="C78" s="214" t="str">
        <f>'Grille audit croisé'!C37</f>
        <v>La conciliation médicamenteuse est mise en œuvre pour les situations les plus à risque</v>
      </c>
      <c r="D78" s="303">
        <f>'Grille audit croisé'!D37</f>
        <v>0</v>
      </c>
      <c r="E78" s="239">
        <f>IF(OR(D78="NA"),"",'Grille audit croisé'!G37)</f>
        <v>0</v>
      </c>
      <c r="F78" s="241"/>
      <c r="G78" s="247"/>
      <c r="H78" s="242"/>
      <c r="I78" s="243"/>
      <c r="J78" s="257"/>
    </row>
    <row r="79" spans="1:11" ht="31.5" x14ac:dyDescent="0.25">
      <c r="A79" s="304">
        <f>'Grille audit croisé'!A38</f>
        <v>32</v>
      </c>
      <c r="B79" s="302">
        <f>'Grille audit croisé'!B38</f>
        <v>0</v>
      </c>
      <c r="C79" s="214" t="str">
        <f>'Grille audit croisé'!C38</f>
        <v xml:space="preserve">Il est systématiquement proposé au patient l'ouverture de son dossier médical partagé </v>
      </c>
      <c r="D79" s="303">
        <f>'Grille audit croisé'!D38</f>
        <v>0</v>
      </c>
      <c r="E79" s="239">
        <f>IF(OR(D79="NA"),"",'Grille audit croisé'!G38)</f>
        <v>0</v>
      </c>
      <c r="F79" s="241"/>
      <c r="G79" s="247"/>
      <c r="H79" s="242"/>
      <c r="I79" s="243"/>
      <c r="J79" s="257"/>
    </row>
    <row r="80" spans="1:11" ht="31.5" x14ac:dyDescent="0.25">
      <c r="A80" s="304">
        <f>'Grille audit croisé'!A39</f>
        <v>33</v>
      </c>
      <c r="B80" s="302">
        <f>'Grille audit croisé'!B39</f>
        <v>0</v>
      </c>
      <c r="C80" s="214" t="str">
        <f>'Grille audit croisé'!C39</f>
        <v xml:space="preserve">L'analyse pharmaceutique est organisée et pertinente et intègre les informations du dossier pharmaceutique s'il existe </v>
      </c>
      <c r="D80" s="303">
        <f>'Grille audit croisé'!D39</f>
        <v>0</v>
      </c>
      <c r="E80" s="239">
        <f>IF(OR(D80="NA"),"",'Grille audit croisé'!G39)</f>
        <v>0</v>
      </c>
      <c r="F80" s="241"/>
      <c r="G80" s="247"/>
      <c r="H80" s="242"/>
      <c r="I80" s="253"/>
      <c r="J80" s="257"/>
    </row>
    <row r="81" spans="1:11" ht="47.25" x14ac:dyDescent="0.25">
      <c r="A81" s="304">
        <f>'Grille audit croisé'!A40</f>
        <v>34</v>
      </c>
      <c r="B81" s="302">
        <f>'Grille audit croisé'!B40</f>
        <v>0</v>
      </c>
      <c r="C81" s="214" t="str">
        <f>'Grille audit croisé'!C40</f>
        <v xml:space="preserve">Le traitement du patient est délivré nominativement par la pharmacie (officine ou PUI) et transporté dans des contenants nominatifs et fermés
</v>
      </c>
      <c r="D81" s="303">
        <f>'Grille audit croisé'!D40</f>
        <v>0</v>
      </c>
      <c r="E81" s="239">
        <f>IF(OR(D81="NA"),"",'Grille audit croisé'!G40)</f>
        <v>0</v>
      </c>
      <c r="F81" s="241"/>
      <c r="G81" s="247"/>
      <c r="H81" s="252"/>
      <c r="I81" s="245"/>
      <c r="J81" s="257"/>
    </row>
    <row r="82" spans="1:11" ht="31.5" x14ac:dyDescent="0.25">
      <c r="A82" s="304">
        <f>'Grille audit croisé'!A41</f>
        <v>35</v>
      </c>
      <c r="B82" s="302" t="str">
        <f>'Grille audit croisé'!B41</f>
        <v>PCA</v>
      </c>
      <c r="C82" s="214" t="str">
        <f>'Grille audit croisé'!C41</f>
        <v>Un contrôle des doses est effectué au moment de la dispensation d'une prescription de PCA</v>
      </c>
      <c r="D82" s="303">
        <f>'Grille audit croisé'!D41</f>
        <v>0</v>
      </c>
      <c r="E82" s="239">
        <f>IF(OR(D82="NA"),"",'Grille audit croisé'!G41)</f>
        <v>0</v>
      </c>
      <c r="F82" s="241"/>
      <c r="G82" s="247"/>
      <c r="H82" s="252"/>
      <c r="I82" s="255"/>
      <c r="J82" s="257"/>
    </row>
    <row r="83" spans="1:11" ht="48" customHeight="1" x14ac:dyDescent="0.25">
      <c r="A83" s="304">
        <f>'Grille audit croisé'!A42</f>
        <v>36</v>
      </c>
      <c r="B83" s="302">
        <f>'Grille audit croisé'!B42</f>
        <v>0</v>
      </c>
      <c r="C83" s="214" t="str">
        <f>'Grille audit croisé'!C42</f>
        <v>Les retours de médicaments de l'HAD sont sécurisés et gérés (y compris la destruction des stupéfiants) et sont distincts des retours suite à retrait de lot</v>
      </c>
      <c r="D83" s="303">
        <f>'Grille audit croisé'!D42</f>
        <v>0</v>
      </c>
      <c r="E83" s="239">
        <f>IF(OR(D83="NA"),"",'Grille audit croisé'!G42)</f>
        <v>0</v>
      </c>
      <c r="F83" s="241"/>
      <c r="G83" s="247"/>
      <c r="H83" s="242"/>
      <c r="I83" s="243"/>
      <c r="J83" s="257"/>
    </row>
    <row r="84" spans="1:11" ht="47.25" x14ac:dyDescent="0.25">
      <c r="A84" s="304">
        <f>'Grille audit croisé'!A43</f>
        <v>37</v>
      </c>
      <c r="B84" s="302">
        <f>'Grille audit croisé'!B43</f>
        <v>0</v>
      </c>
      <c r="C84" s="214" t="str">
        <f>'Grille audit croisé'!C43</f>
        <v>Les retraits de lot sont mis en œuvre dès publication par l'ANSM (et/ou fournisseurs) et les actions mises en œuvre dans le cadre de ces retraits sont tracées</v>
      </c>
      <c r="D84" s="303">
        <f>'Grille audit croisé'!D43</f>
        <v>0</v>
      </c>
      <c r="E84" s="239">
        <f>IF(OR(D84="NA"),"",'Grille audit croisé'!G43)</f>
        <v>0</v>
      </c>
      <c r="F84" s="241"/>
      <c r="G84" s="247"/>
      <c r="H84" s="242"/>
      <c r="I84" s="243"/>
      <c r="J84" s="257"/>
    </row>
    <row r="85" spans="1:11" ht="31.5" x14ac:dyDescent="0.25">
      <c r="A85" s="304">
        <f>'Grille audit croisé'!A44</f>
        <v>38</v>
      </c>
      <c r="B85" s="302">
        <f>'Grille audit croisé'!B44</f>
        <v>0</v>
      </c>
      <c r="C85" s="214" t="str">
        <f>'Grille audit croisé'!C44</f>
        <v>Il existe une permanence pharmaceutique (modalités d'accès aux médicaments) pendant la fermeture de la pharmacie</v>
      </c>
      <c r="D85" s="303">
        <f>'Grille audit croisé'!D44</f>
        <v>0</v>
      </c>
      <c r="E85" s="239">
        <f>IF(OR(D85="NA"),"",'Grille audit croisé'!G44)</f>
        <v>0</v>
      </c>
      <c r="F85" s="241"/>
      <c r="G85" s="247"/>
      <c r="H85" s="242"/>
      <c r="I85" s="243"/>
      <c r="J85" s="257"/>
    </row>
    <row r="86" spans="1:11" ht="21.75" customHeight="1" x14ac:dyDescent="0.25">
      <c r="A86" s="375" t="s">
        <v>36</v>
      </c>
      <c r="B86" s="375"/>
      <c r="C86" s="375"/>
      <c r="D86" s="375"/>
      <c r="E86" s="375"/>
      <c r="F86" s="376"/>
      <c r="G86" s="375"/>
      <c r="H86" s="375"/>
      <c r="I86" s="375"/>
      <c r="J86" s="375"/>
      <c r="K86" s="301"/>
    </row>
    <row r="87" spans="1:11" ht="21" x14ac:dyDescent="0.25">
      <c r="A87" s="382" t="s">
        <v>22</v>
      </c>
      <c r="B87" s="383"/>
      <c r="C87" s="383"/>
      <c r="D87" s="383"/>
      <c r="E87" s="383"/>
      <c r="F87" s="383"/>
      <c r="G87" s="383"/>
      <c r="H87" s="383"/>
      <c r="I87" s="383"/>
      <c r="J87" s="384"/>
      <c r="K87" s="305"/>
    </row>
    <row r="88" spans="1:11" ht="47.25" x14ac:dyDescent="0.25">
      <c r="A88" s="304">
        <f>'Grille audit croisé'!A47</f>
        <v>39</v>
      </c>
      <c r="B88" s="302">
        <f>'Grille audit croisé'!B47</f>
        <v>0</v>
      </c>
      <c r="C88" s="214" t="str">
        <f>'Grille audit croisé'!C47</f>
        <v>La préparation des médicaments (injectables ou écrasables) est réalisée de manière extemporanée, le plus près possible de l'administration des médicaments (hors anti-cancéreux)</v>
      </c>
      <c r="D88" s="303">
        <f>'Grille audit croisé'!D47</f>
        <v>0</v>
      </c>
      <c r="E88" s="239">
        <f>IF(OR(D88="NA"),"",'Grille audit croisé'!G47)</f>
        <v>0</v>
      </c>
      <c r="F88" s="241"/>
      <c r="G88" s="247"/>
      <c r="H88" s="242"/>
      <c r="I88" s="243"/>
      <c r="J88" s="257"/>
    </row>
    <row r="89" spans="1:11" ht="31.5" x14ac:dyDescent="0.25">
      <c r="A89" s="304">
        <f>'Grille audit croisé'!A48</f>
        <v>40</v>
      </c>
      <c r="B89" s="302">
        <f>'Grille audit croisé'!B48</f>
        <v>0</v>
      </c>
      <c r="C89" s="214" t="str">
        <f>'Grille audit croisé'!C48</f>
        <v>Les règles d'hygiène pour la préparation des médicaments injectables sont décrites et respectées</v>
      </c>
      <c r="D89" s="303">
        <f>'Grille audit croisé'!D48</f>
        <v>0</v>
      </c>
      <c r="E89" s="239">
        <f>IF(OR(D89="NA"),"",'Grille audit croisé'!G48)</f>
        <v>0</v>
      </c>
      <c r="F89" s="241"/>
      <c r="G89" s="247"/>
      <c r="H89" s="242"/>
      <c r="I89" s="246"/>
      <c r="J89" s="257"/>
    </row>
    <row r="90" spans="1:11" ht="31.5" x14ac:dyDescent="0.25">
      <c r="A90" s="304">
        <f>'Grille audit croisé'!A49</f>
        <v>41</v>
      </c>
      <c r="B90" s="302">
        <f>'Grille audit croisé'!B49</f>
        <v>0</v>
      </c>
      <c r="C90" s="214" t="str">
        <f>'Grille audit croisé'!C49</f>
        <v xml:space="preserve">L'étiquetage des injectables (poches de perfusion ou seringues) comporte tous les éléments de conformité </v>
      </c>
      <c r="D90" s="303">
        <f>'Grille audit croisé'!D49</f>
        <v>0</v>
      </c>
      <c r="E90" s="239">
        <f>IF(OR(D90="NA"),"",'Grille audit croisé'!G49)</f>
        <v>0</v>
      </c>
      <c r="F90" s="241"/>
      <c r="G90" s="247"/>
      <c r="H90" s="242"/>
      <c r="I90" s="243"/>
      <c r="J90" s="257"/>
    </row>
    <row r="91" spans="1:11" ht="15.75" x14ac:dyDescent="0.25">
      <c r="A91" s="304">
        <f>'Grille audit croisé'!A50</f>
        <v>42</v>
      </c>
      <c r="B91" s="302">
        <f>'Grille audit croisé'!B50</f>
        <v>0</v>
      </c>
      <c r="C91" s="214" t="str">
        <f>'Grille audit croisé'!C50</f>
        <v>Les piluliers ou moyens de distribution sont identifiés par patient</v>
      </c>
      <c r="D91" s="303">
        <f>'Grille audit croisé'!D50</f>
        <v>0</v>
      </c>
      <c r="E91" s="239">
        <f>IF(OR(D91="NA"),"",'Grille audit croisé'!G50)</f>
        <v>0</v>
      </c>
      <c r="F91" s="241"/>
      <c r="G91" s="247"/>
      <c r="H91" s="242"/>
      <c r="I91" s="243"/>
      <c r="J91" s="257"/>
    </row>
    <row r="92" spans="1:11" ht="31.5" x14ac:dyDescent="0.25">
      <c r="A92" s="304">
        <f>'Grille audit croisé'!A51</f>
        <v>43</v>
      </c>
      <c r="B92" s="302">
        <f>'Grille audit croisé'!B51</f>
        <v>0</v>
      </c>
      <c r="C92" s="214" t="str">
        <f>'Grille audit croisé'!C51</f>
        <v>Des outils adaptés permettant d'écraser les médicaments sont utilisés et sont nettoyés après chaque utilisation</v>
      </c>
      <c r="D92" s="303">
        <f>'Grille audit croisé'!D51</f>
        <v>0</v>
      </c>
      <c r="E92" s="239">
        <f>IF(OR(D92="NA"),"",'Grille audit croisé'!G51)</f>
        <v>0</v>
      </c>
      <c r="F92" s="241"/>
      <c r="G92" s="247"/>
      <c r="H92" s="242"/>
      <c r="I92" s="243"/>
      <c r="J92" s="257"/>
    </row>
    <row r="93" spans="1:11" ht="31.5" x14ac:dyDescent="0.25">
      <c r="A93" s="304">
        <f>'Grille audit croisé'!A52</f>
        <v>44</v>
      </c>
      <c r="B93" s="302">
        <f>'Grille audit croisé'!B52</f>
        <v>0</v>
      </c>
      <c r="C93" s="214" t="str">
        <f>'Grille audit croisé'!C52</f>
        <v>En cas de prescription de médicaments écrasables, la possibilité d'écraser le médicament est connue ou vérifiée avant administration</v>
      </c>
      <c r="D93" s="303">
        <f>'Grille audit croisé'!D52</f>
        <v>0</v>
      </c>
      <c r="E93" s="239">
        <f>IF(OR(D93="NA"),"",'Grille audit croisé'!G52)</f>
        <v>0</v>
      </c>
      <c r="F93" s="241"/>
      <c r="G93" s="247"/>
      <c r="H93" s="242"/>
      <c r="I93" s="243"/>
      <c r="J93" s="257"/>
    </row>
    <row r="94" spans="1:11" ht="45.75" customHeight="1" x14ac:dyDescent="0.25">
      <c r="A94" s="304">
        <f>'Grille audit croisé'!A53</f>
        <v>45</v>
      </c>
      <c r="B94" s="302" t="str">
        <f>'Grille audit croisé'!B53</f>
        <v>CHIMIO</v>
      </c>
      <c r="C94" s="214" t="str">
        <f>'Grille audit croisé'!C53</f>
        <v xml:space="preserve">Le matériel nécessaire pour la manipulation et l'injection de chimiothérapies anti-cancéreuses (injectables et per os) est mis à disposition </v>
      </c>
      <c r="D94" s="303">
        <f>'Grille audit croisé'!D53</f>
        <v>0</v>
      </c>
      <c r="E94" s="239">
        <f>IF(OR(D94="NA"),"",'Grille audit croisé'!G53)</f>
        <v>0</v>
      </c>
      <c r="F94" s="241"/>
      <c r="G94" s="247"/>
      <c r="H94" s="242"/>
      <c r="I94" s="246"/>
      <c r="J94" s="257"/>
    </row>
    <row r="95" spans="1:11" ht="31.5" x14ac:dyDescent="0.25">
      <c r="A95" s="304">
        <f>'Grille audit croisé'!A54</f>
        <v>46</v>
      </c>
      <c r="B95" s="302" t="str">
        <f>'Grille audit croisé'!B54</f>
        <v>PCA</v>
      </c>
      <c r="C95" s="214" t="str">
        <f>'Grille audit croisé'!C54</f>
        <v xml:space="preserve">Un double contrôle de calcul des doses est effectué au moment de la préparation de la PCA </v>
      </c>
      <c r="D95" s="303">
        <f>'Grille audit croisé'!D54</f>
        <v>0</v>
      </c>
      <c r="E95" s="239">
        <f>IF(OR(D95="NA"),"",'Grille audit croisé'!G54)</f>
        <v>0</v>
      </c>
      <c r="F95" s="241"/>
      <c r="G95" s="247"/>
      <c r="H95" s="242"/>
      <c r="I95" s="246"/>
      <c r="J95" s="257"/>
    </row>
    <row r="96" spans="1:11" ht="21" x14ac:dyDescent="0.25">
      <c r="A96" s="380" t="s">
        <v>23</v>
      </c>
      <c r="B96" s="380"/>
      <c r="C96" s="380"/>
      <c r="D96" s="380"/>
      <c r="E96" s="380"/>
      <c r="F96" s="381"/>
      <c r="G96" s="380"/>
      <c r="H96" s="380"/>
      <c r="I96" s="380"/>
      <c r="J96" s="380"/>
      <c r="K96" s="305"/>
    </row>
    <row r="97" spans="1:10" ht="31.5" x14ac:dyDescent="0.25">
      <c r="A97" s="304">
        <f>'Grille audit croisé'!A56</f>
        <v>47</v>
      </c>
      <c r="B97" s="302">
        <f>'Grille audit croisé'!B56</f>
        <v>0</v>
      </c>
      <c r="C97" s="214" t="str">
        <f>'Grille audit croisé'!C56</f>
        <v>La vérification de l'identité du patient lors de la première visite de chaque professionnel est réalisée</v>
      </c>
      <c r="D97" s="303">
        <f>'Grille audit croisé'!D56</f>
        <v>0</v>
      </c>
      <c r="E97" s="239">
        <f>IF(OR(D97="NA"),"",'Grille audit croisé'!G56)</f>
        <v>0</v>
      </c>
      <c r="F97" s="241"/>
      <c r="G97" s="247"/>
      <c r="H97" s="242"/>
      <c r="I97" s="243"/>
      <c r="J97" s="257"/>
    </row>
    <row r="98" spans="1:10" ht="31.5" x14ac:dyDescent="0.25">
      <c r="A98" s="304">
        <f>'Grille audit croisé'!A57</f>
        <v>48</v>
      </c>
      <c r="B98" s="302">
        <f>'Grille audit croisé'!B57</f>
        <v>0</v>
      </c>
      <c r="C98" s="214" t="str">
        <f>'Grille audit croisé'!C57</f>
        <v>La concordance entre le produit, le patient et la prescription est systématiquement réalisée avant administration</v>
      </c>
      <c r="D98" s="303">
        <f>'Grille audit croisé'!D57</f>
        <v>0</v>
      </c>
      <c r="E98" s="239">
        <f>IF(OR(D98="NA"),"",'Grille audit croisé'!G57)</f>
        <v>0</v>
      </c>
      <c r="F98" s="241"/>
      <c r="G98" s="247"/>
      <c r="H98" s="242"/>
      <c r="I98" s="243"/>
      <c r="J98" s="257"/>
    </row>
    <row r="99" spans="1:10" ht="31.5" x14ac:dyDescent="0.25">
      <c r="A99" s="304">
        <f>'Grille audit croisé'!A58</f>
        <v>49</v>
      </c>
      <c r="B99" s="302">
        <f>'Grille audit croisé'!B58</f>
        <v>0</v>
      </c>
      <c r="C99" s="214" t="str">
        <f>'Grille audit croisé'!C58</f>
        <v xml:space="preserve">Dans le cas où le patient/l'aidant participe à sa prise en charge médicamenteuse, les consignes particulières de prises sont rappelées </v>
      </c>
      <c r="D99" s="303">
        <f>'Grille audit croisé'!D58</f>
        <v>0</v>
      </c>
      <c r="E99" s="239">
        <f>IF(OR(D99="NA"),"",'Grille audit croisé'!G58)</f>
        <v>0</v>
      </c>
      <c r="F99" s="241"/>
      <c r="G99" s="247"/>
      <c r="H99" s="242"/>
      <c r="I99" s="243"/>
      <c r="J99" s="257"/>
    </row>
    <row r="100" spans="1:10" ht="31.5" x14ac:dyDescent="0.25">
      <c r="A100" s="304">
        <f>'Grille audit croisé'!A59</f>
        <v>50</v>
      </c>
      <c r="B100" s="302">
        <f>'Grille audit croisé'!B59</f>
        <v>0</v>
      </c>
      <c r="C100" s="214" t="str">
        <f>'Grille audit croisé'!C59</f>
        <v xml:space="preserve">Les médicaments per os restent identifiables jusqu’au moment de leur administration y compris la date de péremption </v>
      </c>
      <c r="D100" s="303">
        <f>'Grille audit croisé'!D59</f>
        <v>0</v>
      </c>
      <c r="E100" s="239">
        <f>IF(OR(D100="NA"),"",'Grille audit croisé'!G59)</f>
        <v>0</v>
      </c>
      <c r="F100" s="241"/>
      <c r="G100" s="247"/>
      <c r="H100" s="242"/>
      <c r="I100" s="243"/>
      <c r="J100" s="257"/>
    </row>
    <row r="101" spans="1:10" ht="31.5" x14ac:dyDescent="0.25">
      <c r="A101" s="304">
        <f>'Grille audit croisé'!A60</f>
        <v>51</v>
      </c>
      <c r="B101" s="302">
        <f>'Grille audit croisé'!B60</f>
        <v>0</v>
      </c>
      <c r="C101" s="214" t="str">
        <f>'Grille audit croisé'!C60</f>
        <v xml:space="preserve">Les médicaments injectables restent identifiables jusqu’au moment de leur administration y compris la date de péremption </v>
      </c>
      <c r="D101" s="303">
        <f>'Grille audit croisé'!D60</f>
        <v>0</v>
      </c>
      <c r="E101" s="239">
        <f>IF(OR(D101="NA"),"",'Grille audit croisé'!G60)</f>
        <v>0</v>
      </c>
      <c r="F101" s="241"/>
      <c r="G101" s="247"/>
      <c r="H101" s="242"/>
      <c r="I101" s="243"/>
      <c r="J101" s="257"/>
    </row>
    <row r="102" spans="1:10" ht="31.5" x14ac:dyDescent="0.25">
      <c r="A102" s="304">
        <f>'Grille audit croisé'!A61</f>
        <v>52</v>
      </c>
      <c r="B102" s="302">
        <f>'Grille audit croisé'!B61</f>
        <v>0</v>
      </c>
      <c r="C102" s="214" t="str">
        <f>'Grille audit croisé'!C61</f>
        <v>La date d'ouverture et/ou la date limite d'utilisation des médicaments multidoses est  inscrite sur le flacon</v>
      </c>
      <c r="D102" s="303">
        <f>'Grille audit croisé'!D61</f>
        <v>0</v>
      </c>
      <c r="E102" s="239">
        <f>IF(OR(D102="NA"),"",'Grille audit croisé'!G61)</f>
        <v>0</v>
      </c>
      <c r="F102" s="241"/>
      <c r="G102" s="247"/>
      <c r="H102" s="242"/>
      <c r="I102" s="243"/>
      <c r="J102" s="257"/>
    </row>
    <row r="103" spans="1:10" ht="15.75" x14ac:dyDescent="0.25">
      <c r="A103" s="304">
        <f>'Grille audit croisé'!A62</f>
        <v>53</v>
      </c>
      <c r="B103" s="302">
        <f>'Grille audit croisé'!B62</f>
        <v>0</v>
      </c>
      <c r="C103" s="214" t="str">
        <f>'Grille audit croisé'!C62</f>
        <v>La personne qui administre les médicaments est identifiée</v>
      </c>
      <c r="D103" s="303">
        <f>'Grille audit croisé'!D62</f>
        <v>0</v>
      </c>
      <c r="E103" s="239">
        <f>IF(OR(D103="NA"),"",'Grille audit croisé'!G62)</f>
        <v>0</v>
      </c>
      <c r="F103" s="241"/>
      <c r="G103" s="247"/>
      <c r="H103" s="242"/>
      <c r="I103" s="254"/>
      <c r="J103" s="257"/>
    </row>
    <row r="104" spans="1:10" ht="47.25" x14ac:dyDescent="0.25">
      <c r="A104" s="304">
        <f>'Grille audit croisé'!A63</f>
        <v>54</v>
      </c>
      <c r="B104" s="302">
        <f>'Grille audit croisé'!B63</f>
        <v>0</v>
      </c>
      <c r="C104" s="214" t="str">
        <f>'Grille audit croisé'!C63</f>
        <v>L'administration des médicaments est tracée en temps réel et pour chaque  molécule sur un support unique au regard de la prescription (hors patient autonome)</v>
      </c>
      <c r="D104" s="303">
        <f>'Grille audit croisé'!D63</f>
        <v>0</v>
      </c>
      <c r="E104" s="239">
        <f>IF(OR(D104="NA"),"",'Grille audit croisé'!G63)</f>
        <v>0</v>
      </c>
      <c r="F104" s="241"/>
      <c r="G104" s="247"/>
      <c r="H104" s="242"/>
      <c r="I104" s="254"/>
      <c r="J104" s="257"/>
    </row>
    <row r="105" spans="1:10" ht="31.5" x14ac:dyDescent="0.25">
      <c r="A105" s="304">
        <f>'Grille audit croisé'!A64</f>
        <v>55</v>
      </c>
      <c r="B105" s="302">
        <f>'Grille audit croisé'!B64</f>
        <v>0</v>
      </c>
      <c r="C105" s="214" t="str">
        <f>'Grille audit croisé'!C64</f>
        <v xml:space="preserve">La non administration et le motif sont tracés par le professionnel en charge de l'administration des médicaments </v>
      </c>
      <c r="D105" s="303">
        <f>'Grille audit croisé'!D64</f>
        <v>0</v>
      </c>
      <c r="E105" s="239">
        <f>IF(OR(D105="NA"),"",'Grille audit croisé'!G64)</f>
        <v>0</v>
      </c>
      <c r="F105" s="241"/>
      <c r="G105" s="247"/>
      <c r="H105" s="242"/>
      <c r="I105" s="254"/>
      <c r="J105" s="257"/>
    </row>
    <row r="106" spans="1:10" ht="47.25" x14ac:dyDescent="0.25">
      <c r="A106" s="304">
        <f>'Grille audit croisé'!A65</f>
        <v>56</v>
      </c>
      <c r="B106" s="302">
        <f>'Grille audit croisé'!B65</f>
        <v>0</v>
      </c>
      <c r="C106" s="214" t="str">
        <f>'Grille audit croisé'!C65</f>
        <v>Dans le cas où le patient/l'aidant participe à sa prise en charge médicamenteuse, la prise effective du médicament par le patient est vérifiée et tracée</v>
      </c>
      <c r="D106" s="303">
        <f>'Grille audit croisé'!D65</f>
        <v>0</v>
      </c>
      <c r="E106" s="239">
        <f>IF(OR(D106="NA"),"",'Grille audit croisé'!G65)</f>
        <v>0</v>
      </c>
      <c r="F106" s="241"/>
      <c r="G106" s="247"/>
      <c r="H106" s="242"/>
      <c r="I106" s="246"/>
      <c r="J106" s="257"/>
    </row>
    <row r="107" spans="1:10" ht="31.5" x14ac:dyDescent="0.25">
      <c r="A107" s="304">
        <f>'Grille audit croisé'!A66</f>
        <v>57</v>
      </c>
      <c r="B107" s="302">
        <f>'Grille audit croisé'!B66</f>
        <v>0</v>
      </c>
      <c r="C107" s="214" t="str">
        <f>'Grille audit croisé'!C66</f>
        <v>Les actes d'aide à la prise de médicaments non injectables sont réalisés en collaboration avec un aide soignant sous la responsabilité des IDE</v>
      </c>
      <c r="D107" s="303">
        <f>'Grille audit croisé'!D66</f>
        <v>0</v>
      </c>
      <c r="E107" s="239">
        <f>IF(OR(D107="NA"),"",'Grille audit croisé'!G66)</f>
        <v>0</v>
      </c>
      <c r="F107" s="241"/>
      <c r="G107" s="247"/>
      <c r="H107" s="242"/>
      <c r="I107" s="246"/>
      <c r="J107" s="257"/>
    </row>
    <row r="108" spans="1:10" ht="47.25" x14ac:dyDescent="0.25">
      <c r="A108" s="304">
        <f>'Grille audit croisé'!A67</f>
        <v>58</v>
      </c>
      <c r="B108" s="302" t="str">
        <f>'Grille audit croisé'!B67</f>
        <v>STUP</v>
      </c>
      <c r="C108" s="214" t="str">
        <f>'Grille audit croisé'!C67</f>
        <v>En cas de prescription de stupéfiants, une réévaluation de l'efficacité est effectuée et tracée selon une échelle d'évaluation de la douleur adaptée et identique</v>
      </c>
      <c r="D108" s="303">
        <f>'Grille audit croisé'!D67</f>
        <v>0</v>
      </c>
      <c r="E108" s="239">
        <f>IF(OR(D108="NA"),"",'Grille audit croisé'!G67)</f>
        <v>0</v>
      </c>
      <c r="F108" s="241"/>
      <c r="G108" s="247"/>
      <c r="H108" s="242"/>
      <c r="I108" s="246"/>
      <c r="J108" s="257"/>
    </row>
    <row r="109" spans="1:10" ht="31.5" x14ac:dyDescent="0.25">
      <c r="A109" s="304">
        <f>'Grille audit croisé'!A68</f>
        <v>59</v>
      </c>
      <c r="B109" s="302" t="str">
        <f>'Grille audit croisé'!B68</f>
        <v>STUP</v>
      </c>
      <c r="C109" s="214" t="str">
        <f>'Grille audit croisé'!C68</f>
        <v>La prise et la non prise des interdoses sont tracées dans le dossier dans le cadre de la prescription de stupéfiants</v>
      </c>
      <c r="D109" s="303">
        <f>'Grille audit croisé'!D68</f>
        <v>0</v>
      </c>
      <c r="E109" s="239">
        <f>IF(OR(D109="NA"),"",'Grille audit croisé'!G68)</f>
        <v>0</v>
      </c>
      <c r="F109" s="241"/>
      <c r="G109" s="247"/>
      <c r="H109" s="242"/>
      <c r="I109" s="255"/>
      <c r="J109" s="257"/>
    </row>
    <row r="110" spans="1:10" ht="31.5" x14ac:dyDescent="0.25">
      <c r="A110" s="304">
        <f>'Grille audit croisé'!A69</f>
        <v>60</v>
      </c>
      <c r="B110" s="302" t="str">
        <f>'Grille audit croisé'!B69</f>
        <v>STUP</v>
      </c>
      <c r="C110" s="214" t="str">
        <f>'Grille audit croisé'!C69</f>
        <v>Les effets indésirables courants sont recherchés et tracés dans le dossier lors de la prise de stupéfiants</v>
      </c>
      <c r="D110" s="303">
        <f>'Grille audit croisé'!D69</f>
        <v>0</v>
      </c>
      <c r="E110" s="239">
        <f>IF(OR(D110="NA"),"",'Grille audit croisé'!G69)</f>
        <v>0</v>
      </c>
      <c r="F110" s="241"/>
      <c r="G110" s="247"/>
      <c r="H110" s="242"/>
      <c r="I110" s="255"/>
      <c r="J110" s="257"/>
    </row>
    <row r="111" spans="1:10" ht="47.25" x14ac:dyDescent="0.25">
      <c r="A111" s="304">
        <f>'Grille audit croisé'!A70</f>
        <v>61</v>
      </c>
      <c r="B111" s="302" t="str">
        <f>'Grille audit croisé'!B70</f>
        <v>CHIMIO</v>
      </c>
      <c r="C111" s="214" t="str">
        <f>'Grille audit croisé'!C70</f>
        <v>La présence du feu vert médical (par le médecin coordonateur) et de la capacité du patient à recevoir son traitement est vérifiée avant toute administration de chimiothérapie anti-cancéreuse injectable</v>
      </c>
      <c r="D111" s="303">
        <f>'Grille audit croisé'!D70</f>
        <v>0</v>
      </c>
      <c r="E111" s="239">
        <f>IF(OR(D111="NA"),"",'Grille audit croisé'!G70)</f>
        <v>0</v>
      </c>
      <c r="F111" s="241"/>
      <c r="G111" s="247"/>
      <c r="H111" s="242"/>
      <c r="I111" s="255"/>
      <c r="J111" s="257"/>
    </row>
    <row r="112" spans="1:10" ht="31.5" x14ac:dyDescent="0.25">
      <c r="A112" s="304">
        <f>'Grille audit croisé'!A71</f>
        <v>62</v>
      </c>
      <c r="B112" s="302" t="str">
        <f>'Grille audit croisé'!B71</f>
        <v>CHIMIO</v>
      </c>
      <c r="C112" s="214" t="str">
        <f>'Grille audit croisé'!C71</f>
        <v>En cas de prise de chimiothérapie anti-cancéreuse, les effets indésirables sont recherchés et tracés</v>
      </c>
      <c r="D112" s="303">
        <f>'Grille audit croisé'!D71</f>
        <v>0</v>
      </c>
      <c r="E112" s="239">
        <f>IF(OR(D112="NA"),"",'Grille audit croisé'!G71)</f>
        <v>0</v>
      </c>
      <c r="F112" s="241"/>
      <c r="G112" s="247"/>
      <c r="H112" s="242"/>
      <c r="I112" s="255"/>
      <c r="J112" s="257"/>
    </row>
    <row r="113" spans="1:11" ht="31.5" x14ac:dyDescent="0.25">
      <c r="A113" s="304">
        <f>'Grille audit croisé'!A72</f>
        <v>63</v>
      </c>
      <c r="B113" s="302" t="str">
        <f>'Grille audit croisé'!B72</f>
        <v>CHIMIO</v>
      </c>
      <c r="C113" s="214" t="str">
        <f>'Grille audit croisé'!C72</f>
        <v>Après administration de chimiothérapie anti-cancéreuse, la fiche de confirmation de l'administration de la chimiothérapie est remplie</v>
      </c>
      <c r="D113" s="303">
        <f>'Grille audit croisé'!D72</f>
        <v>0</v>
      </c>
      <c r="E113" s="239">
        <f>IF(OR(D113="NA"),"",'Grille audit croisé'!G72)</f>
        <v>0</v>
      </c>
      <c r="F113" s="241"/>
      <c r="G113" s="247"/>
      <c r="H113" s="242"/>
      <c r="I113" s="255"/>
      <c r="J113" s="257"/>
    </row>
    <row r="114" spans="1:11" ht="31.5" x14ac:dyDescent="0.25">
      <c r="A114" s="304">
        <f>'Grille audit croisé'!A73</f>
        <v>64</v>
      </c>
      <c r="B114" s="302" t="str">
        <f>'Grille audit croisé'!B73</f>
        <v>PCA</v>
      </c>
      <c r="C114" s="214" t="str">
        <f>'Grille audit croisé'!C73</f>
        <v>Le montage de la PCA comporte une valve anti-retour en amont de toute perfusion supplémentaire</v>
      </c>
      <c r="D114" s="303">
        <f>'Grille audit croisé'!D73</f>
        <v>0</v>
      </c>
      <c r="E114" s="239">
        <f>IF(OR(D114="NA"),"",'Grille audit croisé'!G73)</f>
        <v>0</v>
      </c>
      <c r="F114" s="241"/>
      <c r="G114" s="247"/>
      <c r="H114" s="242"/>
      <c r="I114" s="255"/>
      <c r="J114" s="257"/>
    </row>
    <row r="115" spans="1:11" ht="31.5" x14ac:dyDescent="0.25">
      <c r="A115" s="304">
        <f>'Grille audit croisé'!A74</f>
        <v>65</v>
      </c>
      <c r="B115" s="302" t="str">
        <f>'Grille audit croisé'!B74</f>
        <v>PCA</v>
      </c>
      <c r="C115" s="214" t="str">
        <f>'Grille audit croisé'!C74</f>
        <v>Les paramètres de surveillance des PCA sont relevés à chaque visite et tracés dans le dossier</v>
      </c>
      <c r="D115" s="303">
        <f>'Grille audit croisé'!D74</f>
        <v>0</v>
      </c>
      <c r="E115" s="239">
        <f>IF(OR(D115="NA"),"",'Grille audit croisé'!G74)</f>
        <v>0</v>
      </c>
      <c r="F115" s="241"/>
      <c r="G115" s="247"/>
      <c r="H115" s="242"/>
      <c r="I115" s="246"/>
      <c r="J115" s="257"/>
    </row>
    <row r="116" spans="1:11" ht="31.5" x14ac:dyDescent="0.25">
      <c r="A116" s="304">
        <f>'Grille audit croisé'!A75</f>
        <v>66</v>
      </c>
      <c r="B116" s="302" t="str">
        <f>'Grille audit croisé'!B75</f>
        <v>MEOPA</v>
      </c>
      <c r="C116" s="214" t="str">
        <f>'Grille audit croisé'!C75</f>
        <v xml:space="preserve">Une surveillance continue du patient est réalisée systématiquement lors de l'administration de MEOPA et tracée dans le dossier </v>
      </c>
      <c r="D116" s="303">
        <f>'Grille audit croisé'!D75</f>
        <v>0</v>
      </c>
      <c r="E116" s="239">
        <f>IF(OR(D116="NA"),"",'Grille audit croisé'!G75)</f>
        <v>0</v>
      </c>
      <c r="F116" s="241"/>
      <c r="G116" s="247"/>
      <c r="H116" s="242"/>
      <c r="I116" s="249"/>
      <c r="J116" s="257"/>
    </row>
    <row r="117" spans="1:11" ht="31.5" x14ac:dyDescent="0.25">
      <c r="A117" s="304">
        <f>'Grille audit croisé'!A76</f>
        <v>67</v>
      </c>
      <c r="B117" s="302" t="str">
        <f>'Grille audit croisé'!B76</f>
        <v>MEOPA</v>
      </c>
      <c r="C117" s="214" t="str">
        <f>'Grille audit croisé'!C76</f>
        <v>L'administration du MEOPA a lieu en présence d'un médecin (ou le médecin peut intervenir à tout moment)</v>
      </c>
      <c r="D117" s="303">
        <f>'Grille audit croisé'!D76</f>
        <v>0</v>
      </c>
      <c r="E117" s="239">
        <f>IF(OR(D117="NA"),"",'Grille audit croisé'!G76)</f>
        <v>0</v>
      </c>
      <c r="F117" s="241"/>
      <c r="G117" s="247"/>
      <c r="H117" s="242"/>
      <c r="I117" s="246"/>
      <c r="J117" s="257"/>
    </row>
    <row r="118" spans="1:11" ht="31.5" x14ac:dyDescent="0.25">
      <c r="A118" s="304">
        <f>'Grille audit croisé'!A77</f>
        <v>68</v>
      </c>
      <c r="B118" s="302" t="str">
        <f>'Grille audit croisé'!B77</f>
        <v>MEOPA</v>
      </c>
      <c r="C118" s="214" t="str">
        <f>'Grille audit croisé'!C77</f>
        <v xml:space="preserve">Les éléments de vérification préalables à l'administration du MEOPA sont pris en compte </v>
      </c>
      <c r="D118" s="303">
        <f>'Grille audit croisé'!D77</f>
        <v>0</v>
      </c>
      <c r="E118" s="239">
        <f>IF(OR(D118="NA"),"",'Grille audit croisé'!G77)</f>
        <v>0</v>
      </c>
      <c r="F118" s="241"/>
      <c r="G118" s="247"/>
      <c r="H118" s="242"/>
      <c r="I118" s="246"/>
      <c r="J118" s="257"/>
    </row>
    <row r="119" spans="1:11" ht="31.5" x14ac:dyDescent="0.25">
      <c r="A119" s="304">
        <f>'Grille audit croisé'!A78</f>
        <v>69</v>
      </c>
      <c r="B119" s="302" t="str">
        <f>'Grille audit croisé'!B78</f>
        <v>MEOPA</v>
      </c>
      <c r="C119" s="214" t="str">
        <f>'Grille audit croisé'!C78</f>
        <v>L'administration du MEOPA et l'évaluation de la douleur du patient sont tracées sur un support dédié</v>
      </c>
      <c r="D119" s="303">
        <f>'Grille audit croisé'!D78</f>
        <v>0</v>
      </c>
      <c r="E119" s="239">
        <f>IF(OR(D119="NA"),"",'Grille audit croisé'!G78)</f>
        <v>0</v>
      </c>
      <c r="F119" s="241"/>
      <c r="G119" s="247"/>
      <c r="H119" s="242"/>
      <c r="I119" s="246"/>
      <c r="J119" s="257"/>
    </row>
    <row r="120" spans="1:11" ht="31.5" x14ac:dyDescent="0.25">
      <c r="A120" s="304">
        <f>'Grille audit croisé'!A79</f>
        <v>70</v>
      </c>
      <c r="B120" s="302" t="str">
        <f>'Grille audit croisé'!B79</f>
        <v>MEOPA</v>
      </c>
      <c r="C120" s="214" t="str">
        <f>'Grille audit croisé'!C79</f>
        <v>Après utilisation, un scellé est posé sur la bouteille afin d'éviter une utilisation frauduleuse entre deux soins</v>
      </c>
      <c r="D120" s="303">
        <f>'Grille audit croisé'!D79</f>
        <v>0</v>
      </c>
      <c r="E120" s="239">
        <f>IF(OR(D120="NA"),"",'Grille audit croisé'!G79)</f>
        <v>0</v>
      </c>
      <c r="F120" s="241"/>
      <c r="G120" s="247"/>
      <c r="H120" s="242"/>
      <c r="I120" s="246"/>
      <c r="J120" s="257"/>
    </row>
    <row r="121" spans="1:11" ht="21" x14ac:dyDescent="0.25">
      <c r="A121" s="380" t="s">
        <v>24</v>
      </c>
      <c r="B121" s="380"/>
      <c r="C121" s="380"/>
      <c r="D121" s="380"/>
      <c r="E121" s="380"/>
      <c r="F121" s="381"/>
      <c r="G121" s="380"/>
      <c r="H121" s="380"/>
      <c r="I121" s="380"/>
      <c r="J121" s="380"/>
      <c r="K121" s="305"/>
    </row>
    <row r="122" spans="1:11" ht="31.5" x14ac:dyDescent="0.25">
      <c r="A122" s="304">
        <f>'Grille audit croisé'!A81</f>
        <v>71</v>
      </c>
      <c r="B122" s="302">
        <f>'Grille audit croisé'!B81</f>
        <v>0</v>
      </c>
      <c r="C122" s="214" t="str">
        <f>'Grille audit croisé'!C81</f>
        <v>Les règles et les précautions relatives à l'élimination des DASRI sont connues et effectuées de manière conforme au domicile</v>
      </c>
      <c r="D122" s="303">
        <f>'Grille audit croisé'!D81</f>
        <v>0</v>
      </c>
      <c r="E122" s="239">
        <f>IF(OR(D122="NA"),"",'Grille audit croisé'!G81)</f>
        <v>0</v>
      </c>
      <c r="F122" s="241"/>
      <c r="G122" s="247"/>
      <c r="H122" s="242"/>
      <c r="I122" s="243"/>
      <c r="J122" s="257"/>
    </row>
    <row r="123" spans="1:11" ht="31.5" x14ac:dyDescent="0.25">
      <c r="A123" s="304">
        <f>'Grille audit croisé'!A82</f>
        <v>72</v>
      </c>
      <c r="B123" s="302">
        <f>'Grille audit croisé'!B82</f>
        <v>0</v>
      </c>
      <c r="C123" s="214" t="str">
        <f>'Grille audit croisé'!C82</f>
        <v>Le retour et l'élimination des médicaments non utilisés par le patient à la pharmacie sont organisés et effectifs</v>
      </c>
      <c r="D123" s="303">
        <f>'Grille audit croisé'!D82</f>
        <v>0</v>
      </c>
      <c r="E123" s="239">
        <f>IF(OR(D123="NA"),"",'Grille audit croisé'!G82)</f>
        <v>0</v>
      </c>
      <c r="F123" s="241"/>
      <c r="G123" s="247"/>
      <c r="H123" s="242"/>
      <c r="I123" s="243"/>
      <c r="J123" s="257"/>
    </row>
    <row r="124" spans="1:11" ht="31.5" x14ac:dyDescent="0.25">
      <c r="A124" s="304">
        <f>'Grille audit croisé'!A83</f>
        <v>73</v>
      </c>
      <c r="B124" s="302" t="str">
        <f>'Grille audit croisé'!B83</f>
        <v>STUP</v>
      </c>
      <c r="C124" s="214" t="str">
        <f>'Grille audit croisé'!C83</f>
        <v>Des règles particulières pour le retour et l'élimination des stupéfiants sont définies</v>
      </c>
      <c r="D124" s="303">
        <f>'Grille audit croisé'!D83</f>
        <v>0</v>
      </c>
      <c r="E124" s="239">
        <f>IF(OR(D124="NA"),"",'Grille audit croisé'!G83)</f>
        <v>0</v>
      </c>
      <c r="F124" s="241"/>
      <c r="G124" s="247"/>
      <c r="H124" s="242"/>
      <c r="I124" s="243"/>
      <c r="J124" s="257"/>
    </row>
    <row r="125" spans="1:11" ht="31.5" x14ac:dyDescent="0.25">
      <c r="A125" s="304">
        <f>'Grille audit croisé'!A84</f>
        <v>74</v>
      </c>
      <c r="B125" s="302" t="str">
        <f>'Grille audit croisé'!B84</f>
        <v>CHIMIO</v>
      </c>
      <c r="C125" s="214" t="str">
        <f>'Grille audit croisé'!C84</f>
        <v>Des règles particulières pour le retour et l'élimination des anti-cancéreux sont définies</v>
      </c>
      <c r="D125" s="303">
        <f>'Grille audit croisé'!D84</f>
        <v>0</v>
      </c>
      <c r="E125" s="239">
        <f>IF(OR(D125="NA"),"",'Grille audit croisé'!G84)</f>
        <v>0</v>
      </c>
      <c r="F125" s="241"/>
      <c r="G125" s="247"/>
      <c r="H125" s="242"/>
      <c r="I125" s="243"/>
      <c r="J125" s="257"/>
    </row>
    <row r="126" spans="1:11" ht="21.75" customHeight="1" x14ac:dyDescent="0.25">
      <c r="A126" s="375" t="s">
        <v>32</v>
      </c>
      <c r="B126" s="375"/>
      <c r="C126" s="375"/>
      <c r="D126" s="375"/>
      <c r="E126" s="375"/>
      <c r="F126" s="376"/>
      <c r="G126" s="375"/>
      <c r="H126" s="375"/>
      <c r="I126" s="375"/>
      <c r="J126" s="375"/>
      <c r="K126" s="301"/>
    </row>
    <row r="127" spans="1:11" ht="21" x14ac:dyDescent="0.25">
      <c r="A127" s="380" t="s">
        <v>21</v>
      </c>
      <c r="B127" s="380"/>
      <c r="C127" s="380"/>
      <c r="D127" s="380"/>
      <c r="E127" s="380"/>
      <c r="F127" s="381"/>
      <c r="G127" s="380"/>
      <c r="H127" s="380"/>
      <c r="I127" s="380"/>
      <c r="J127" s="380"/>
      <c r="K127" s="305"/>
    </row>
    <row r="128" spans="1:11" ht="47.25" x14ac:dyDescent="0.25">
      <c r="A128" s="304">
        <f>'Grille audit croisé'!A87</f>
        <v>75</v>
      </c>
      <c r="B128" s="302">
        <f>'Grille audit croisé'!B87</f>
        <v>0</v>
      </c>
      <c r="C128" s="214" t="str">
        <f>'Grille audit croisé'!C87</f>
        <v>Il existe une dotation en médicaments permettant de répondre aux besoins des patients pris en charge dans la structure,  définie par le médecin coordonnateur et révisée au moins une fois par an</v>
      </c>
      <c r="D128" s="303">
        <f>'Grille audit croisé'!D87</f>
        <v>0</v>
      </c>
      <c r="E128" s="239">
        <f>IF(OR(D128="NA"),"",'Grille audit croisé'!G87)</f>
        <v>0</v>
      </c>
      <c r="F128" s="241"/>
      <c r="G128" s="247"/>
      <c r="H128" s="242"/>
      <c r="I128" s="243"/>
      <c r="J128" s="257"/>
    </row>
    <row r="129" spans="1:11" ht="47.25" x14ac:dyDescent="0.25">
      <c r="A129" s="304">
        <f>'Grille audit croisé'!A88</f>
        <v>76</v>
      </c>
      <c r="B129" s="302">
        <f>'Grille audit croisé'!B88</f>
        <v>0</v>
      </c>
      <c r="C129" s="214" t="str">
        <f>'Grille audit croisé'!C88</f>
        <v>Les modalités d'approvisionnement sont définies notamment pour parer à tout besoin urgent de produits de santé pendant les heures d'ouverture de l'HAD et les soirs, week-ends et jours fériés</v>
      </c>
      <c r="D129" s="303">
        <f>'Grille audit croisé'!D88</f>
        <v>0</v>
      </c>
      <c r="E129" s="239">
        <f>IF(OR(D129="NA"),"",'Grille audit croisé'!G88)</f>
        <v>0</v>
      </c>
      <c r="F129" s="241"/>
      <c r="G129" s="247"/>
      <c r="H129" s="242"/>
      <c r="I129" s="243"/>
      <c r="J129" s="257"/>
    </row>
    <row r="130" spans="1:11" ht="15.75" x14ac:dyDescent="0.25">
      <c r="A130" s="304">
        <f>'Grille audit croisé'!A89</f>
        <v>77</v>
      </c>
      <c r="B130" s="302">
        <f>'Grille audit croisé'!B89</f>
        <v>0</v>
      </c>
      <c r="C130" s="214" t="str">
        <f>'Grille audit croisé'!C89</f>
        <v>L'accès à la dotation en médicaments est sécurisé</v>
      </c>
      <c r="D130" s="303">
        <f>'Grille audit croisé'!D89</f>
        <v>0</v>
      </c>
      <c r="E130" s="239">
        <f>IF(OR(D130="NA"),"",'Grille audit croisé'!G89)</f>
        <v>0</v>
      </c>
      <c r="F130" s="241"/>
      <c r="G130" s="247"/>
      <c r="H130" s="242"/>
      <c r="I130" s="243"/>
      <c r="J130" s="257"/>
    </row>
    <row r="131" spans="1:11" ht="15.75" x14ac:dyDescent="0.25">
      <c r="A131" s="304">
        <f>'Grille audit croisé'!A90</f>
        <v>78</v>
      </c>
      <c r="B131" s="302">
        <f>'Grille audit croisé'!B90</f>
        <v>0</v>
      </c>
      <c r="C131" s="214" t="str">
        <f>'Grille audit croisé'!C90</f>
        <v xml:space="preserve">Les prélèvements dans la dotation en médicaments sont nominatifs et tracés </v>
      </c>
      <c r="D131" s="303">
        <f>'Grille audit croisé'!D90</f>
        <v>0</v>
      </c>
      <c r="E131" s="239">
        <f>IF(OR(D131="NA"),"",'Grille audit croisé'!G90)</f>
        <v>0</v>
      </c>
      <c r="F131" s="241"/>
      <c r="G131" s="247"/>
      <c r="H131" s="242"/>
      <c r="I131" s="243"/>
      <c r="J131" s="257"/>
    </row>
    <row r="132" spans="1:11" ht="15.75" x14ac:dyDescent="0.25">
      <c r="A132" s="304">
        <f>'Grille audit croisé'!A91</f>
        <v>79</v>
      </c>
      <c r="B132" s="302">
        <f>'Grille audit croisé'!B91</f>
        <v>0</v>
      </c>
      <c r="C132" s="214" t="str">
        <f>'Grille audit croisé'!C91</f>
        <v>Les contrôles des dotations sont réalisés, dont les périmés</v>
      </c>
      <c r="D132" s="303">
        <f>'Grille audit croisé'!D91</f>
        <v>0</v>
      </c>
      <c r="E132" s="239">
        <f>IF(OR(D132="NA"),"",'Grille audit croisé'!G91)</f>
        <v>0</v>
      </c>
      <c r="F132" s="241"/>
      <c r="G132" s="247"/>
      <c r="H132" s="242"/>
      <c r="I132" s="243"/>
      <c r="J132" s="257"/>
    </row>
    <row r="133" spans="1:11" ht="31.5" x14ac:dyDescent="0.25">
      <c r="A133" s="304">
        <f>'Grille audit croisé'!A92</f>
        <v>80</v>
      </c>
      <c r="B133" s="302">
        <f>'Grille audit croisé'!B92</f>
        <v>0</v>
      </c>
      <c r="C133" s="214" t="str">
        <f>'Grille audit croisé'!C92</f>
        <v>L'HAD dispose d'une liste ou d'un moyen de repérage des médicaments thermosensibles</v>
      </c>
      <c r="D133" s="303">
        <f>'Grille audit croisé'!D92</f>
        <v>0</v>
      </c>
      <c r="E133" s="239">
        <f>IF(OR(D133="NA"),"",'Grille audit croisé'!G92)</f>
        <v>0</v>
      </c>
      <c r="F133" s="241"/>
      <c r="G133" s="247"/>
      <c r="H133" s="242"/>
      <c r="I133" s="243"/>
      <c r="J133" s="257"/>
    </row>
    <row r="134" spans="1:11" ht="31.5" x14ac:dyDescent="0.25">
      <c r="A134" s="304">
        <f>'Grille audit croisé'!A93</f>
        <v>81</v>
      </c>
      <c r="B134" s="302">
        <f>'Grille audit croisé'!B93</f>
        <v>0</v>
      </c>
      <c r="C134" s="214" t="str">
        <f>'Grille audit croisé'!C93</f>
        <v>Un système et une organisation permettent de contrôler et tracer la température du réfrigérateur</v>
      </c>
      <c r="D134" s="303">
        <f>'Grille audit croisé'!D93</f>
        <v>0</v>
      </c>
      <c r="E134" s="239">
        <f>IF(OR(D134="NA"),"",'Grille audit croisé'!G93)</f>
        <v>0</v>
      </c>
      <c r="F134" s="241"/>
      <c r="G134" s="247"/>
      <c r="H134" s="242"/>
      <c r="I134" s="243"/>
      <c r="J134" s="257"/>
    </row>
    <row r="135" spans="1:11" ht="31.5" x14ac:dyDescent="0.25">
      <c r="A135" s="304">
        <f>'Grille audit croisé'!A94</f>
        <v>82</v>
      </c>
      <c r="B135" s="302">
        <f>'Grille audit croisé'!B94</f>
        <v>0</v>
      </c>
      <c r="C135" s="214" t="str">
        <f>'Grille audit croisé'!C94</f>
        <v xml:space="preserve">Les modalités de transports sont respectées selon les précautions particulières des médicaments transportés </v>
      </c>
      <c r="D135" s="303">
        <f>'Grille audit croisé'!D94</f>
        <v>0</v>
      </c>
      <c r="E135" s="239">
        <f>IF(OR(D135="NA"),"",'Grille audit croisé'!G94)</f>
        <v>0</v>
      </c>
      <c r="F135" s="241"/>
      <c r="G135" s="247"/>
      <c r="H135" s="242"/>
      <c r="I135" s="258"/>
      <c r="J135" s="257"/>
    </row>
    <row r="136" spans="1:11" ht="18.75" customHeight="1" x14ac:dyDescent="0.25">
      <c r="A136" s="304">
        <f>'Grille audit croisé'!A95</f>
        <v>83</v>
      </c>
      <c r="B136" s="302" t="str">
        <f>'Grille audit croisé'!B95</f>
        <v>MEOPA</v>
      </c>
      <c r="C136" s="214" t="str">
        <f>'Grille audit croisé'!C95</f>
        <v xml:space="preserve">Les précautions particulières concernant le transport sont respectées </v>
      </c>
      <c r="D136" s="303">
        <f>'Grille audit croisé'!D95</f>
        <v>0</v>
      </c>
      <c r="E136" s="239">
        <f>IF(OR(D136="NA"),"",'Grille audit croisé'!G95)</f>
        <v>0</v>
      </c>
      <c r="F136" s="241"/>
      <c r="G136" s="247"/>
      <c r="H136" s="242"/>
      <c r="I136" s="258"/>
      <c r="J136" s="257"/>
    </row>
    <row r="137" spans="1:11" ht="21" x14ac:dyDescent="0.25">
      <c r="A137" s="380" t="s">
        <v>33</v>
      </c>
      <c r="B137" s="380"/>
      <c r="C137" s="380"/>
      <c r="D137" s="380"/>
      <c r="E137" s="380"/>
      <c r="F137" s="381"/>
      <c r="G137" s="380"/>
      <c r="H137" s="380"/>
      <c r="I137" s="380"/>
      <c r="J137" s="380"/>
      <c r="K137" s="305"/>
    </row>
    <row r="138" spans="1:11" ht="31.5" x14ac:dyDescent="0.25">
      <c r="A138" s="304">
        <f>'Grille audit croisé'!A97</f>
        <v>84</v>
      </c>
      <c r="B138" s="302">
        <f>'Grille audit croisé'!B97</f>
        <v>0</v>
      </c>
      <c r="C138" s="214" t="str">
        <f>'Grille audit croisé'!C97</f>
        <v>Un dispositif pour le stockage des médicaments est identifié au domicile du patient</v>
      </c>
      <c r="D138" s="303">
        <f>'Grille audit croisé'!D97</f>
        <v>0</v>
      </c>
      <c r="E138" s="239">
        <f>IF(OR(D138="NA"),"",'Grille audit croisé'!G97)</f>
        <v>0</v>
      </c>
      <c r="F138" s="241"/>
      <c r="G138" s="247"/>
      <c r="H138" s="242"/>
      <c r="I138" s="243"/>
      <c r="J138" s="257"/>
    </row>
    <row r="139" spans="1:11" ht="31.5" x14ac:dyDescent="0.25">
      <c r="A139" s="304">
        <f>'Grille audit croisé'!A98</f>
        <v>85</v>
      </c>
      <c r="B139" s="302">
        <f>'Grille audit croisé'!B98</f>
        <v>0</v>
      </c>
      <c r="C139" s="214" t="str">
        <f>'Grille audit croisé'!C98</f>
        <v>Les médicaments présents au domicile du patient et ceux de son entourage sont isolés</v>
      </c>
      <c r="D139" s="303">
        <f>'Grille audit croisé'!D98</f>
        <v>0</v>
      </c>
      <c r="E139" s="239">
        <f>IF(OR(D139="NA"),"",'Grille audit croisé'!G98)</f>
        <v>0</v>
      </c>
      <c r="F139" s="241"/>
      <c r="G139" s="247"/>
      <c r="H139" s="242"/>
      <c r="I139" s="243"/>
      <c r="J139" s="257"/>
    </row>
    <row r="140" spans="1:11" ht="31.5" x14ac:dyDescent="0.25">
      <c r="A140" s="304">
        <f>'Grille audit croisé'!A99</f>
        <v>86</v>
      </c>
      <c r="B140" s="302">
        <f>'Grille audit croisé'!B99</f>
        <v>0</v>
      </c>
      <c r="C140" s="214" t="str">
        <f>'Grille audit croisé'!C99</f>
        <v>Les médicaments thermosensibles sont isolés des autres produits non médicamenteux dans le réfrigérateur</v>
      </c>
      <c r="D140" s="303">
        <f>'Grille audit croisé'!D99</f>
        <v>0</v>
      </c>
      <c r="E140" s="239">
        <f>IF(OR(D140="NA"),"",'Grille audit croisé'!G99)</f>
        <v>0</v>
      </c>
      <c r="F140" s="241"/>
      <c r="G140" s="247"/>
      <c r="H140" s="242"/>
      <c r="I140" s="243"/>
      <c r="J140" s="257"/>
    </row>
    <row r="141" spans="1:11" ht="47.25" x14ac:dyDescent="0.25">
      <c r="A141" s="304">
        <f>'Grille audit croisé'!A100</f>
        <v>87</v>
      </c>
      <c r="B141" s="302" t="str">
        <f>'Grille audit croisé'!B100</f>
        <v>STUP</v>
      </c>
      <c r="C141" s="214" t="str">
        <f>'Grille audit croisé'!C100</f>
        <v>Les conditions de détention et de stockage des stupéfiants au domicile sont adaptées à la réglementation en vigueur avec une traçabilité des entrées et des sorties strictes</v>
      </c>
      <c r="D141" s="303">
        <f>'Grille audit croisé'!D100</f>
        <v>0</v>
      </c>
      <c r="E141" s="239">
        <f>IF(OR(D141="NA"),"",'Grille audit croisé'!G100)</f>
        <v>0</v>
      </c>
      <c r="F141" s="241"/>
      <c r="G141" s="247"/>
      <c r="H141" s="242"/>
      <c r="I141" s="243"/>
      <c r="J141" s="257"/>
    </row>
    <row r="142" spans="1:11" ht="31.5" x14ac:dyDescent="0.25">
      <c r="A142" s="304">
        <f>'Grille audit croisé'!A101</f>
        <v>88</v>
      </c>
      <c r="B142" s="302" t="str">
        <f>'Grille audit croisé'!B101</f>
        <v>MEOPA</v>
      </c>
      <c r="C142" s="214" t="str">
        <f>'Grille audit croisé'!C101</f>
        <v>Les conditions de détention et de stockage à domicile du MEOPA sont adaptées aux précautions de conservation</v>
      </c>
      <c r="D142" s="303">
        <f>'Grille audit croisé'!D101</f>
        <v>0</v>
      </c>
      <c r="E142" s="239">
        <f>IF(OR(D142="NA"),"",'Grille audit croisé'!G101)</f>
        <v>0</v>
      </c>
      <c r="F142" s="241"/>
      <c r="G142" s="247"/>
      <c r="H142" s="242"/>
      <c r="I142" s="243"/>
      <c r="J142" s="257"/>
    </row>
    <row r="143" spans="1:11" ht="23.25" customHeight="1" x14ac:dyDescent="0.25">
      <c r="A143" s="375" t="s">
        <v>31</v>
      </c>
      <c r="B143" s="375"/>
      <c r="C143" s="375"/>
      <c r="D143" s="375"/>
      <c r="E143" s="375"/>
      <c r="F143" s="376"/>
      <c r="G143" s="375"/>
      <c r="H143" s="375"/>
      <c r="I143" s="375"/>
      <c r="J143" s="375"/>
      <c r="K143" s="301"/>
    </row>
    <row r="144" spans="1:11" ht="31.5" x14ac:dyDescent="0.25">
      <c r="A144" s="304">
        <f>'Grille audit croisé'!A103</f>
        <v>89</v>
      </c>
      <c r="B144" s="302">
        <f>'Grille audit croisé'!B103</f>
        <v>0</v>
      </c>
      <c r="C144" s="214" t="str">
        <f>'Grille audit croisé'!C103</f>
        <v xml:space="preserve">Aucune recopie, rature ou ajout manuscrit sur une prescription n’est retrouvée ni dans le dossier du patient ni hors du dossier patient </v>
      </c>
      <c r="D144" s="303">
        <f>'Grille audit croisé'!D103</f>
        <v>0</v>
      </c>
      <c r="E144" s="239">
        <f>IF(OR(D144="NA"),"",'Grille audit croisé'!G103)</f>
        <v>0</v>
      </c>
      <c r="F144" s="241"/>
      <c r="G144" s="247"/>
      <c r="H144" s="242"/>
      <c r="I144" s="246"/>
      <c r="J144" s="257"/>
    </row>
    <row r="145" spans="1:11" ht="31.5" x14ac:dyDescent="0.25">
      <c r="A145" s="304">
        <f>'Grille audit croisé'!A104</f>
        <v>90</v>
      </c>
      <c r="B145" s="302">
        <f>'Grille audit croisé'!B104</f>
        <v>0</v>
      </c>
      <c r="C145" s="214" t="str">
        <f>'Grille audit croisé'!C104</f>
        <v xml:space="preserve">La liste des médicaments, patients et situations à risque sont connues des professionnels </v>
      </c>
      <c r="D145" s="303">
        <f>'Grille audit croisé'!D104</f>
        <v>0</v>
      </c>
      <c r="E145" s="239">
        <f>IF(OR(D145="NA"),"",'Grille audit croisé'!G104)</f>
        <v>0</v>
      </c>
      <c r="F145" s="241"/>
      <c r="G145" s="247"/>
      <c r="H145" s="242"/>
      <c r="I145" s="243"/>
      <c r="J145" s="257"/>
    </row>
    <row r="146" spans="1:11" ht="31.5" x14ac:dyDescent="0.25">
      <c r="A146" s="304">
        <f>'Grille audit croisé'!A105</f>
        <v>91</v>
      </c>
      <c r="B146" s="302">
        <f>'Grille audit croisé'!B105</f>
        <v>0</v>
      </c>
      <c r="C146" s="214" t="str">
        <f>'Grille audit croisé'!C105</f>
        <v xml:space="preserve">Les documents qualité ou les modalités de mise à disposition sont connus des professionnels </v>
      </c>
      <c r="D146" s="303">
        <f>'Grille audit croisé'!D105</f>
        <v>0</v>
      </c>
      <c r="E146" s="239">
        <f>IF(OR(D146="NA"),"",'Grille audit croisé'!G105)</f>
        <v>0</v>
      </c>
      <c r="F146" s="241"/>
      <c r="G146" s="247"/>
      <c r="H146" s="242"/>
      <c r="I146" s="243"/>
      <c r="J146" s="257"/>
    </row>
    <row r="147" spans="1:11" ht="31.5" x14ac:dyDescent="0.25">
      <c r="A147" s="304">
        <f>'Grille audit croisé'!A106</f>
        <v>92</v>
      </c>
      <c r="B147" s="302">
        <f>'Grille audit croisé'!B106</f>
        <v>0</v>
      </c>
      <c r="C147" s="214" t="str">
        <f>'Grille audit croisé'!C106</f>
        <v>La gestion du traitement personnel du patient est organisée selon une procédure</v>
      </c>
      <c r="D147" s="303">
        <f>'Grille audit croisé'!D106</f>
        <v>0</v>
      </c>
      <c r="E147" s="239">
        <f>IF(OR(D147="NA"),"",'Grille audit croisé'!G106)</f>
        <v>0</v>
      </c>
      <c r="F147" s="241"/>
      <c r="G147" s="247"/>
      <c r="H147" s="242"/>
      <c r="I147" s="243"/>
      <c r="J147" s="257"/>
    </row>
    <row r="148" spans="1:11" ht="31.5" x14ac:dyDescent="0.25">
      <c r="A148" s="304">
        <f>'Grille audit croisé'!A107</f>
        <v>93</v>
      </c>
      <c r="B148" s="302">
        <f>'Grille audit croisé'!B107</f>
        <v>0</v>
      </c>
      <c r="C148" s="214" t="str">
        <f>'Grille audit croisé'!C107</f>
        <v>Les professionnels disposent d'une trousse d'urgence dont les modalités de gestion et le contenu sont conformes à la procédure institutionnelle</v>
      </c>
      <c r="D148" s="303">
        <f>'Grille audit croisé'!D107</f>
        <v>0</v>
      </c>
      <c r="E148" s="239">
        <f>IF(OR(D148="NA"),"",'Grille audit croisé'!G107)</f>
        <v>0</v>
      </c>
      <c r="F148" s="241"/>
      <c r="G148" s="247"/>
      <c r="H148" s="242"/>
      <c r="I148" s="249"/>
      <c r="J148" s="257"/>
    </row>
    <row r="149" spans="1:11" ht="31.5" x14ac:dyDescent="0.25">
      <c r="A149" s="304">
        <f>'Grille audit croisé'!A108</f>
        <v>94</v>
      </c>
      <c r="B149" s="302">
        <f>'Grille audit croisé'!B108</f>
        <v>0</v>
      </c>
      <c r="C149" s="214" t="str">
        <f>'Grille audit croisé'!C108</f>
        <v xml:space="preserve">Les professionnels ont tous bénéficié d'une formation sur la PECM datant de moins de 3 ans </v>
      </c>
      <c r="D149" s="303">
        <f>'Grille audit croisé'!D108</f>
        <v>0</v>
      </c>
      <c r="E149" s="239">
        <f>IF(OR(D149="NA"),"",'Grille audit croisé'!G108)</f>
        <v>0</v>
      </c>
      <c r="F149" s="241"/>
      <c r="G149" s="247"/>
      <c r="H149" s="242"/>
      <c r="I149" s="249"/>
      <c r="J149" s="257"/>
    </row>
    <row r="150" spans="1:11" ht="18.75" customHeight="1" x14ac:dyDescent="0.25">
      <c r="A150" s="375" t="s">
        <v>29</v>
      </c>
      <c r="B150" s="375"/>
      <c r="C150" s="375"/>
      <c r="D150" s="375"/>
      <c r="E150" s="375"/>
      <c r="F150" s="376"/>
      <c r="G150" s="375"/>
      <c r="H150" s="375"/>
      <c r="I150" s="375"/>
      <c r="J150" s="375"/>
      <c r="K150" s="301"/>
    </row>
    <row r="151" spans="1:11" ht="31.5" x14ac:dyDescent="0.25">
      <c r="A151" s="304">
        <f>'Grille audit croisé'!A110</f>
        <v>95</v>
      </c>
      <c r="B151" s="302">
        <f>'Grille audit croisé'!B110</f>
        <v>0</v>
      </c>
      <c r="C151" s="214" t="str">
        <f>'Grille audit croisé'!C110</f>
        <v>Le bilan thérapeutique des traitements est tracé dans le dossier du patient au jour de la sortie et intégré dans le document de continuité des soins</v>
      </c>
      <c r="D151" s="303">
        <f>'Grille audit croisé'!D110</f>
        <v>0</v>
      </c>
      <c r="E151" s="239">
        <f>IF(OR(D151="NA"),"",'Grille audit croisé'!G110)</f>
        <v>0</v>
      </c>
      <c r="F151" s="241"/>
      <c r="G151" s="247"/>
      <c r="H151" s="242"/>
      <c r="I151" s="246"/>
      <c r="J151" s="257"/>
    </row>
    <row r="152" spans="1:11" ht="48.75" customHeight="1" x14ac:dyDescent="0.25">
      <c r="A152" s="304">
        <f>'Grille audit croisé'!A111</f>
        <v>96</v>
      </c>
      <c r="B152" s="302">
        <f>'Grille audit croisé'!B111</f>
        <v>0</v>
      </c>
      <c r="C152" s="214" t="str">
        <f>'Grille audit croisé'!C111</f>
        <v>Les équipes expliquent et fournissent au patient  un comparatif de son traitement habituel (avant son séjour) et de son traitement de sortie</v>
      </c>
      <c r="D152" s="303">
        <f>'Grille audit croisé'!D111</f>
        <v>0</v>
      </c>
      <c r="E152" s="239">
        <f>IF(OR(D152="NA"),"",'Grille audit croisé'!G111)</f>
        <v>0</v>
      </c>
      <c r="F152" s="241"/>
      <c r="G152" s="306"/>
      <c r="H152" s="263"/>
      <c r="I152" s="264"/>
      <c r="J152" s="265"/>
    </row>
    <row r="153" spans="1:11" ht="31.5" x14ac:dyDescent="0.25">
      <c r="A153" s="304">
        <f>'Grille audit croisé'!A112</f>
        <v>97</v>
      </c>
      <c r="B153" s="302">
        <f>'Grille audit croisé'!B112</f>
        <v>0</v>
      </c>
      <c r="C153" s="214" t="str">
        <f>'Grille audit croisé'!C112</f>
        <v xml:space="preserve">Le document de continuité des soins est rédigé par le médecin coordonnateur  suivant la sortie et reprend les éléments marquants de la prise en charge </v>
      </c>
      <c r="D153" s="303">
        <f>'Grille audit croisé'!D112</f>
        <v>0</v>
      </c>
      <c r="E153" s="239">
        <f>IF(OR(D153="NA"),"",'Grille audit croisé'!G112)</f>
        <v>0</v>
      </c>
      <c r="F153" s="241"/>
      <c r="G153" s="247"/>
      <c r="H153" s="242"/>
      <c r="I153" s="243"/>
      <c r="J153" s="257"/>
    </row>
    <row r="154" spans="1:11" ht="47.25" x14ac:dyDescent="0.25">
      <c r="A154" s="304">
        <f>'Grille audit croisé'!A113</f>
        <v>98</v>
      </c>
      <c r="B154" s="302">
        <f>'Grille audit croisé'!B113</f>
        <v>0</v>
      </c>
      <c r="C154" s="214" t="str">
        <f>'Grille audit croisé'!C113</f>
        <v xml:space="preserve">Le document de continuité des soins d'HAD est transféré au médecin traitant, et le cas échéant à l'IDE libéral référent et pharmacien d'officine par messagerie sécurisée </v>
      </c>
      <c r="D154" s="303">
        <f>'Grille audit croisé'!D113</f>
        <v>0</v>
      </c>
      <c r="E154" s="239">
        <f>IF(OR(D154="NA"),"",'Grille audit croisé'!G113)</f>
        <v>0</v>
      </c>
      <c r="F154" s="241"/>
      <c r="G154" s="247"/>
      <c r="H154" s="242"/>
      <c r="I154" s="243"/>
      <c r="J154" s="257"/>
    </row>
    <row r="155" spans="1:11" ht="21.75" customHeight="1" x14ac:dyDescent="0.25">
      <c r="A155" s="375" t="s">
        <v>48</v>
      </c>
      <c r="B155" s="375"/>
      <c r="C155" s="375"/>
      <c r="D155" s="375"/>
      <c r="E155" s="375"/>
      <c r="F155" s="376"/>
      <c r="G155" s="375"/>
      <c r="H155" s="375"/>
      <c r="I155" s="375"/>
      <c r="J155" s="375"/>
      <c r="K155" s="301"/>
    </row>
    <row r="156" spans="1:11" ht="15.75" x14ac:dyDescent="0.25">
      <c r="A156" s="304">
        <f>'Grille audit croisé'!A115</f>
        <v>99</v>
      </c>
      <c r="B156" s="302">
        <f>'Grille audit croisé'!B115</f>
        <v>0</v>
      </c>
      <c r="C156" s="214" t="str">
        <f>'Grille audit croisé'!C115</f>
        <v>A l'entrée, vous a-t-on demandé quel était votre traitement ?</v>
      </c>
      <c r="D156" s="303">
        <f>'Grille audit croisé'!D115</f>
        <v>0</v>
      </c>
      <c r="E156" s="239">
        <f>IF(OR(D156="NA"),"",'Grille audit croisé'!G115)</f>
        <v>0</v>
      </c>
      <c r="F156" s="241"/>
      <c r="G156" s="247"/>
      <c r="H156" s="242"/>
      <c r="I156" s="256"/>
      <c r="J156" s="257"/>
    </row>
    <row r="157" spans="1:11" ht="15.75" x14ac:dyDescent="0.25">
      <c r="A157" s="304">
        <f>'Grille audit croisé'!A116</f>
        <v>100</v>
      </c>
      <c r="B157" s="302">
        <f>'Grille audit croisé'!B116</f>
        <v>0</v>
      </c>
      <c r="C157" s="214" t="str">
        <f>'Grille audit croisé'!C116</f>
        <v>A l'entrée, avez-vous remis vos ordonnances ?</v>
      </c>
      <c r="D157" s="303">
        <f>'Grille audit croisé'!D116</f>
        <v>0</v>
      </c>
      <c r="E157" s="239">
        <f>IF(OR(D157="NA"),"",'Grille audit croisé'!G116)</f>
        <v>0</v>
      </c>
      <c r="F157" s="241"/>
      <c r="G157" s="247"/>
      <c r="H157" s="242"/>
      <c r="I157" s="256"/>
      <c r="J157" s="257"/>
    </row>
    <row r="158" spans="1:11" ht="15.75" x14ac:dyDescent="0.25">
      <c r="A158" s="304">
        <f>'Grille audit croisé'!A117</f>
        <v>101</v>
      </c>
      <c r="B158" s="302">
        <f>'Grille audit croisé'!B117</f>
        <v>0</v>
      </c>
      <c r="C158" s="214" t="str">
        <f>'Grille audit croisé'!C117</f>
        <v>A-t-on isolé ou repris vos anciens traitements / vos traitements personnels ?</v>
      </c>
      <c r="D158" s="303">
        <f>'Grille audit croisé'!D117</f>
        <v>0</v>
      </c>
      <c r="E158" s="239">
        <f>IF(OR(D158="NA"),"",'Grille audit croisé'!G117)</f>
        <v>0</v>
      </c>
      <c r="F158" s="241"/>
      <c r="G158" s="247"/>
      <c r="H158" s="242"/>
      <c r="I158" s="256"/>
      <c r="J158" s="257"/>
    </row>
    <row r="159" spans="1:11" ht="15.75" x14ac:dyDescent="0.25">
      <c r="A159" s="304">
        <f>'Grille audit croisé'!A118</f>
        <v>102</v>
      </c>
      <c r="B159" s="302">
        <f>'Grille audit croisé'!B118</f>
        <v>0</v>
      </c>
      <c r="C159" s="214" t="str">
        <f>'Grille audit croisé'!C118</f>
        <v>Vous a-t-on demandé vos allergies éventuelles ?</v>
      </c>
      <c r="D159" s="303">
        <f>'Grille audit croisé'!D118</f>
        <v>0</v>
      </c>
      <c r="E159" s="239">
        <f>IF(OR(D159="NA"),"",'Grille audit croisé'!G118)</f>
        <v>0</v>
      </c>
      <c r="F159" s="241"/>
      <c r="G159" s="247"/>
      <c r="H159" s="242"/>
      <c r="I159" s="256"/>
      <c r="J159" s="257"/>
    </row>
    <row r="160" spans="1:11" ht="31.5" x14ac:dyDescent="0.25">
      <c r="A160" s="304">
        <f>'Grille audit croisé'!A121</f>
        <v>105</v>
      </c>
      <c r="B160" s="302">
        <f>'Grille audit croisé'!B121</f>
        <v>0</v>
      </c>
      <c r="C160" s="214" t="str">
        <f>'Grille audit croisé'!C121</f>
        <v xml:space="preserve">Avez-vous eu les informations et explications nécessaires à la compréhension de votre traitement ? </v>
      </c>
      <c r="D160" s="303">
        <f>'Grille audit croisé'!D121</f>
        <v>0</v>
      </c>
      <c r="E160" s="239">
        <f>IF(OR(D160="NA"),"",'Grille audit croisé'!G119)</f>
        <v>0</v>
      </c>
      <c r="F160" s="241"/>
      <c r="G160" s="247"/>
      <c r="H160" s="242"/>
      <c r="I160" s="256"/>
      <c r="J160" s="257"/>
    </row>
    <row r="161" spans="1:10" ht="31.5" x14ac:dyDescent="0.25">
      <c r="A161" s="304">
        <f>'Grille audit croisé'!A119</f>
        <v>103</v>
      </c>
      <c r="B161" s="302" t="str">
        <f>'Grille audit croisé'!B119</f>
        <v>STUP</v>
      </c>
      <c r="C161" s="214" t="str">
        <f>'Grille audit croisé'!C119</f>
        <v>A l'entrée, a t-on-évalué votre douleur ? Evaluez-vous votre douleur dès que vous la ressentez ?</v>
      </c>
      <c r="D161" s="303">
        <f>'Grille audit croisé'!D119</f>
        <v>0</v>
      </c>
      <c r="E161" s="239">
        <f>IF(OR(D161="NA"),"",'Grille audit croisé'!G120)</f>
        <v>0</v>
      </c>
      <c r="F161" s="241"/>
      <c r="G161" s="247"/>
      <c r="H161" s="242"/>
      <c r="I161" s="256"/>
      <c r="J161" s="257"/>
    </row>
    <row r="162" spans="1:10" ht="15.75" x14ac:dyDescent="0.25">
      <c r="A162" s="304">
        <f>'Grille audit croisé'!A120</f>
        <v>104</v>
      </c>
      <c r="B162" s="302" t="str">
        <f>'Grille audit croisé'!B120</f>
        <v>STUP</v>
      </c>
      <c r="C162" s="214" t="str">
        <f>'Grille audit croisé'!C120</f>
        <v>A-t-on réévalué votre douleur depuis le début de votre prise en charge ?</v>
      </c>
      <c r="D162" s="303">
        <f>'Grille audit croisé'!D120</f>
        <v>0</v>
      </c>
      <c r="E162" s="239">
        <f>IF(OR(D162="NA"),"",'Grille audit croisé'!G121)</f>
        <v>0</v>
      </c>
      <c r="F162" s="241"/>
      <c r="G162" s="247"/>
      <c r="H162" s="242"/>
      <c r="I162" s="246"/>
      <c r="J162" s="257"/>
    </row>
    <row r="163" spans="1:10" ht="31.5" x14ac:dyDescent="0.25">
      <c r="A163" s="304">
        <f>'Grille audit croisé'!A132</f>
        <v>116</v>
      </c>
      <c r="B163" s="302">
        <f>'Grille audit croisé'!B132</f>
        <v>0</v>
      </c>
      <c r="C163" s="214" t="str">
        <f>'Grille audit croisé'!C132</f>
        <v>La livraison des médicaments était elle conforme ? A l'entrée en HAD ? Lors de renouvellements ? Lors de modifications de traitements ?</v>
      </c>
      <c r="D163" s="303">
        <f>'Grille audit croisé'!D132</f>
        <v>0</v>
      </c>
      <c r="E163" s="239">
        <f>IF(OR(D163="NA"),"",'Grille audit croisé'!G122)</f>
        <v>0</v>
      </c>
      <c r="F163" s="241"/>
      <c r="G163" s="247"/>
      <c r="H163" s="242"/>
      <c r="I163" s="256"/>
      <c r="J163" s="257"/>
    </row>
    <row r="164" spans="1:10" ht="63" x14ac:dyDescent="0.25">
      <c r="A164" s="304">
        <f>'Grille audit croisé'!A122</f>
        <v>106</v>
      </c>
      <c r="B164" s="302">
        <f>'Grille audit croisé'!B122</f>
        <v>0</v>
      </c>
      <c r="C164" s="214" t="str">
        <f>'Grille audit croisé'!C122</f>
        <v xml:space="preserve">
Avez-vous compris toutes les informations données concernant votre traitement ?
</v>
      </c>
      <c r="D164" s="303">
        <f>'Grille audit croisé'!D122</f>
        <v>0</v>
      </c>
      <c r="E164" s="239">
        <f>IF(OR(D164="NA"),"",'Grille audit croisé'!G123)</f>
        <v>0</v>
      </c>
      <c r="F164" s="241"/>
      <c r="G164" s="247"/>
      <c r="H164" s="242"/>
      <c r="I164" s="256"/>
      <c r="J164" s="257"/>
    </row>
    <row r="165" spans="1:10" ht="31.5" x14ac:dyDescent="0.25">
      <c r="A165" s="304">
        <f>'Grille audit croisé'!A129</f>
        <v>113</v>
      </c>
      <c r="B165" s="302">
        <f>'Grille audit croisé'!B129</f>
        <v>0</v>
      </c>
      <c r="C165" s="214" t="str">
        <f>'Grille audit croisé'!C129</f>
        <v>Si besoin, avez-vous eu la possibilité de questionner les professionnels pour avoir des explications complémentaires ?</v>
      </c>
      <c r="D165" s="303">
        <f>'Grille audit croisé'!D129</f>
        <v>0</v>
      </c>
      <c r="E165" s="239">
        <f>IF(OR(D165="NA"),"",'Grille audit croisé'!G124)</f>
        <v>0</v>
      </c>
      <c r="F165" s="241"/>
      <c r="G165" s="247"/>
      <c r="H165" s="242"/>
      <c r="I165" s="256"/>
      <c r="J165" s="257"/>
    </row>
    <row r="166" spans="1:10" ht="15.75" x14ac:dyDescent="0.25">
      <c r="A166" s="304">
        <f>'Grille audit croisé'!A124</f>
        <v>108</v>
      </c>
      <c r="B166" s="302">
        <f>'Grille audit croisé'!B124</f>
        <v>0</v>
      </c>
      <c r="C166" s="214" t="str">
        <f>'Grille audit croisé'!C124</f>
        <v>Vous a-t-on remis des documents d'information sur votre traitement ?</v>
      </c>
      <c r="D166" s="303">
        <f>'Grille audit croisé'!D124</f>
        <v>0</v>
      </c>
      <c r="E166" s="239">
        <f>IF(OR(D166="NA"),"",'Grille audit croisé'!G125)</f>
        <v>0</v>
      </c>
      <c r="F166" s="241"/>
      <c r="G166" s="247"/>
      <c r="H166" s="242"/>
      <c r="I166" s="256"/>
      <c r="J166" s="257"/>
    </row>
    <row r="167" spans="1:10" ht="47.25" x14ac:dyDescent="0.25">
      <c r="A167" s="304">
        <f>'Grille audit croisé'!A123</f>
        <v>107</v>
      </c>
      <c r="B167" s="302">
        <f>'Grille audit croisé'!B123</f>
        <v>0</v>
      </c>
      <c r="C167" s="214" t="str">
        <f>'Grille audit croisé'!C123</f>
        <v>Vous a-t-on expliqué et informé lors d'éventuels modification de votre traitement habituel, éventuel nouveau traitement, consignes de suivi notamment lors de votre sortie ?</v>
      </c>
      <c r="D167" s="303">
        <f>'Grille audit croisé'!D123</f>
        <v>0</v>
      </c>
      <c r="E167" s="239">
        <f>IF(OR(D167="NA"),"",'Grille audit croisé'!G126)</f>
        <v>0</v>
      </c>
      <c r="F167" s="241"/>
      <c r="G167" s="247"/>
      <c r="H167" s="242"/>
      <c r="I167" s="256"/>
      <c r="J167" s="257"/>
    </row>
    <row r="168" spans="1:10" ht="31.5" x14ac:dyDescent="0.25">
      <c r="A168" s="304">
        <f>'Grille audit croisé'!A125</f>
        <v>109</v>
      </c>
      <c r="B168" s="302">
        <f>'Grille audit croisé'!B125</f>
        <v>0</v>
      </c>
      <c r="C168" s="214" t="str">
        <f>'Grille audit croisé'!C125</f>
        <v>Avez-vous été informé des modalités de signalement de tout effet indésirable lié à votre traitement médicamenteux ?</v>
      </c>
      <c r="D168" s="303">
        <f>'Grille audit croisé'!D125</f>
        <v>0</v>
      </c>
      <c r="E168" s="239">
        <f>IF(OR(D168="NA"),"",'Grille audit croisé'!G127)</f>
        <v>0</v>
      </c>
      <c r="F168" s="241"/>
      <c r="G168" s="247"/>
      <c r="H168" s="242"/>
      <c r="I168" s="256"/>
      <c r="J168" s="257"/>
    </row>
    <row r="169" spans="1:10" ht="47.25" x14ac:dyDescent="0.25">
      <c r="A169" s="304">
        <f>'Grille audit croisé'!A126</f>
        <v>110</v>
      </c>
      <c r="B169" s="302" t="str">
        <f>'Grille audit croisé'!B126</f>
        <v>PCA</v>
      </c>
      <c r="C169" s="214" t="str">
        <f>'Grille audit croisé'!C126</f>
        <v xml:space="preserve">Si le patient a une PCA :
Avez-vous eu des informations sur le principe de la gestion de la douleur par auto-administration ? </v>
      </c>
      <c r="D169" s="303">
        <f>'Grille audit croisé'!D126</f>
        <v>0</v>
      </c>
      <c r="E169" s="239">
        <f>IF(OR(D169="NA"),"",'Grille audit croisé'!G128)</f>
        <v>0</v>
      </c>
      <c r="F169" s="241"/>
      <c r="G169" s="247"/>
      <c r="H169" s="242"/>
      <c r="I169" s="246"/>
      <c r="J169" s="257"/>
    </row>
    <row r="170" spans="1:10" ht="31.5" x14ac:dyDescent="0.25">
      <c r="A170" s="304">
        <f>'Grille audit croisé'!A127</f>
        <v>111</v>
      </c>
      <c r="B170" s="302" t="str">
        <f>'Grille audit croisé'!B127</f>
        <v>PCA</v>
      </c>
      <c r="C170" s="214" t="str">
        <f>'Grille audit croisé'!C127</f>
        <v>Si le patient a une PCA :
Avez-vous reçu un livret/fiche explicative sur la gestion de la PCA ?</v>
      </c>
      <c r="D170" s="303">
        <f>'Grille audit croisé'!D127</f>
        <v>0</v>
      </c>
      <c r="E170" s="239">
        <f>IF(OR(D170="NA"),"",'Grille audit croisé'!G129)</f>
        <v>0</v>
      </c>
      <c r="F170" s="241"/>
      <c r="G170" s="247"/>
      <c r="H170" s="242"/>
      <c r="I170" s="256"/>
      <c r="J170" s="257"/>
    </row>
    <row r="171" spans="1:10" ht="47.25" x14ac:dyDescent="0.25">
      <c r="A171" s="304">
        <f>'Grille audit croisé'!A128</f>
        <v>112</v>
      </c>
      <c r="B171" s="302" t="str">
        <f>'Grille audit croisé'!B128</f>
        <v>CHIMIO</v>
      </c>
      <c r="C171" s="214" t="str">
        <f>'Grille audit croisé'!C128</f>
        <v>Si le patient a une chimiothérapie anti-cancéreuse (orale ou IV)
Avez-vous eu des informations sur ces médicaments, sur les précautions à prendre lors de la manipulation ?</v>
      </c>
      <c r="D171" s="303">
        <f>'Grille audit croisé'!D128</f>
        <v>0</v>
      </c>
      <c r="E171" s="239">
        <f>IF(OR(D171="NA"),"",'Grille audit croisé'!G130)</f>
        <v>0</v>
      </c>
      <c r="F171" s="241"/>
      <c r="G171" s="247"/>
      <c r="H171" s="242"/>
      <c r="I171" s="246"/>
      <c r="J171" s="257"/>
    </row>
    <row r="172" spans="1:10" ht="15.75" x14ac:dyDescent="0.25">
      <c r="A172" s="304">
        <f>'Grille audit croisé'!A130</f>
        <v>114</v>
      </c>
      <c r="B172" s="302">
        <f>'Grille audit croisé'!B130</f>
        <v>0</v>
      </c>
      <c r="C172" s="214" t="str">
        <f>'Grille audit croisé'!C130</f>
        <v>Si besoin, vous a-t-on aidé à prendre vos médicaments ?</v>
      </c>
      <c r="D172" s="303">
        <f>'Grille audit croisé'!D130</f>
        <v>0</v>
      </c>
      <c r="E172" s="239">
        <f>IF(OR(D172="NA"),"",'Grille audit croisé'!G131)</f>
        <v>0</v>
      </c>
      <c r="F172" s="241"/>
      <c r="G172" s="247"/>
      <c r="H172" s="242"/>
      <c r="I172" s="246"/>
      <c r="J172" s="257"/>
    </row>
    <row r="173" spans="1:10" ht="31.5" x14ac:dyDescent="0.25">
      <c r="A173" s="304">
        <f>'Grille audit croisé'!A131</f>
        <v>115</v>
      </c>
      <c r="B173" s="302">
        <f>'Grille audit croisé'!B131</f>
        <v>0</v>
      </c>
      <c r="C173" s="214" t="str">
        <f>'Grille audit croisé'!C131</f>
        <v>Vous a-t-on donné les coordonnées de professionnels ? Pouvez-vous les appeler en cas de besoin 24h/24 et 7j/7 ?</v>
      </c>
      <c r="D173" s="303">
        <f>'Grille audit croisé'!D131</f>
        <v>0</v>
      </c>
      <c r="E173" s="239">
        <f>IF(OR(D173="NA"),"",'Grille audit croisé'!G132)</f>
        <v>0</v>
      </c>
      <c r="F173" s="241"/>
      <c r="G173" s="247"/>
      <c r="H173" s="242"/>
      <c r="I173" s="246"/>
      <c r="J173" s="257"/>
    </row>
    <row r="174" spans="1:10" ht="31.5" x14ac:dyDescent="0.25">
      <c r="A174" s="304">
        <f>'Grille audit croisé'!A133</f>
        <v>117</v>
      </c>
      <c r="B174" s="302">
        <f>'Grille audit croisé'!B133</f>
        <v>0</v>
      </c>
      <c r="C174" s="214" t="str">
        <f>'Grille audit croisé'!C133</f>
        <v>Avez-vous des médicaments à conserver au frais ? Si oui, ont-ils été déposés au réfrigérateur ? Où ?</v>
      </c>
      <c r="D174" s="303">
        <f>'Grille audit croisé'!D133</f>
        <v>0</v>
      </c>
      <c r="E174" s="239">
        <f>IF(OR(D174="NA"),"",'Grille audit croisé'!G133)</f>
        <v>0</v>
      </c>
      <c r="F174" s="241"/>
      <c r="G174" s="247"/>
      <c r="H174" s="242"/>
      <c r="I174" s="246"/>
      <c r="J174" s="257"/>
    </row>
    <row r="175" spans="1:10" ht="31.5" x14ac:dyDescent="0.25">
      <c r="A175" s="304">
        <f>'Grille audit croisé'!A134</f>
        <v>118</v>
      </c>
      <c r="B175" s="302" t="str">
        <f>'Grille audit croisé'!B134</f>
        <v>STUP</v>
      </c>
      <c r="C175" s="214" t="str">
        <f>'Grille audit croisé'!C134</f>
        <v>Avez-vous des médicaments classés "stupéfiants" ? Si oui, ont-ils été déposés dans une malette fermée ?</v>
      </c>
      <c r="D175" s="303">
        <f>'Grille audit croisé'!D134</f>
        <v>0</v>
      </c>
      <c r="E175" s="239">
        <f>IF(OR(D175="NA"),"",'Grille audit croisé'!G134)</f>
        <v>0</v>
      </c>
      <c r="F175" s="241"/>
      <c r="G175" s="247"/>
      <c r="H175" s="242"/>
      <c r="I175" s="246"/>
      <c r="J175" s="257"/>
    </row>
    <row r="176" spans="1:10" ht="15.75" x14ac:dyDescent="0.25">
      <c r="A176" s="304">
        <f>'Grille audit croisé'!A135</f>
        <v>119</v>
      </c>
      <c r="B176" s="302">
        <f>'Grille audit croisé'!B135</f>
        <v>0</v>
      </c>
      <c r="C176" s="214" t="str">
        <f>'Grille audit croisé'!C135</f>
        <v xml:space="preserve">Avez-vous d'autres médicaments ? Si oui,  où ont-ils été déposés ? </v>
      </c>
      <c r="D176" s="303">
        <f>'Grille audit croisé'!D135</f>
        <v>0</v>
      </c>
      <c r="E176" s="239">
        <f>IF(OR(D176="NA"),"",'Grille audit croisé'!G135)</f>
        <v>0</v>
      </c>
      <c r="F176" s="241"/>
      <c r="G176" s="247"/>
      <c r="H176" s="242"/>
      <c r="I176" s="246"/>
      <c r="J176" s="257"/>
    </row>
    <row r="177" spans="1:71" s="149" customFormat="1" x14ac:dyDescent="0.25">
      <c r="A177" s="282"/>
      <c r="C177" s="290"/>
      <c r="F177" s="291"/>
      <c r="G177" s="291"/>
      <c r="H177" s="291"/>
      <c r="I177" s="292"/>
      <c r="J177" s="293"/>
      <c r="K177" s="210"/>
      <c r="L177" s="210"/>
      <c r="M177" s="210"/>
      <c r="N177" s="210"/>
      <c r="O177" s="210"/>
      <c r="P177" s="210"/>
      <c r="Q177" s="210"/>
      <c r="R177" s="210"/>
      <c r="S177" s="210"/>
      <c r="T177" s="210"/>
      <c r="U177" s="210"/>
      <c r="V177" s="210"/>
      <c r="W177" s="210"/>
      <c r="X177" s="210"/>
      <c r="Y177" s="210"/>
      <c r="Z177" s="210"/>
      <c r="AA177" s="210"/>
      <c r="AB177" s="210"/>
      <c r="AC177" s="210"/>
      <c r="AD177" s="210"/>
      <c r="AE177" s="210"/>
      <c r="AF177" s="210"/>
      <c r="AG177" s="210"/>
      <c r="AH177" s="210"/>
      <c r="AI177" s="210"/>
      <c r="AJ177" s="210"/>
      <c r="AK177" s="210"/>
      <c r="AL177" s="210"/>
      <c r="AM177" s="210"/>
      <c r="AN177" s="210"/>
      <c r="AO177" s="210"/>
      <c r="AP177" s="210"/>
      <c r="AQ177" s="210"/>
      <c r="AR177" s="210"/>
      <c r="AS177" s="210"/>
      <c r="AT177" s="210"/>
      <c r="AU177" s="210"/>
      <c r="AV177" s="210"/>
      <c r="AW177" s="210"/>
      <c r="AX177" s="210"/>
      <c r="AY177" s="210"/>
      <c r="AZ177" s="210"/>
      <c r="BA177" s="210"/>
      <c r="BB177" s="210"/>
      <c r="BC177" s="210"/>
      <c r="BD177" s="210"/>
      <c r="BE177" s="210"/>
      <c r="BF177" s="210"/>
      <c r="BG177" s="210"/>
      <c r="BH177" s="210"/>
      <c r="BI177" s="210"/>
      <c r="BJ177" s="210"/>
      <c r="BK177" s="210"/>
      <c r="BL177" s="210"/>
      <c r="BM177" s="210"/>
      <c r="BN177" s="210"/>
      <c r="BO177" s="210"/>
      <c r="BP177" s="210"/>
      <c r="BQ177" s="210"/>
      <c r="BR177" s="210"/>
      <c r="BS177" s="210"/>
    </row>
    <row r="178" spans="1:71" s="149" customFormat="1" x14ac:dyDescent="0.25">
      <c r="A178" s="282"/>
      <c r="C178" s="290"/>
      <c r="F178" s="291"/>
      <c r="G178" s="291"/>
      <c r="H178" s="291"/>
      <c r="I178" s="292"/>
      <c r="J178" s="293"/>
      <c r="K178" s="210"/>
      <c r="L178" s="210"/>
      <c r="M178" s="210"/>
      <c r="N178" s="210"/>
      <c r="O178" s="210"/>
      <c r="P178" s="210"/>
      <c r="Q178" s="210"/>
      <c r="R178" s="210"/>
      <c r="S178" s="210"/>
      <c r="T178" s="210"/>
      <c r="U178" s="210"/>
      <c r="V178" s="210"/>
      <c r="W178" s="210"/>
      <c r="X178" s="210"/>
      <c r="Y178" s="210"/>
      <c r="Z178" s="210"/>
      <c r="AA178" s="210"/>
      <c r="AB178" s="210"/>
      <c r="AC178" s="210"/>
      <c r="AD178" s="210"/>
      <c r="AE178" s="210"/>
      <c r="AF178" s="210"/>
      <c r="AG178" s="210"/>
      <c r="AH178" s="210"/>
      <c r="AI178" s="210"/>
      <c r="AJ178" s="210"/>
      <c r="AK178" s="210"/>
      <c r="AL178" s="210"/>
      <c r="AM178" s="210"/>
      <c r="AN178" s="210"/>
      <c r="AO178" s="210"/>
      <c r="AP178" s="210"/>
      <c r="AQ178" s="210"/>
      <c r="AR178" s="210"/>
      <c r="AS178" s="210"/>
      <c r="AT178" s="210"/>
      <c r="AU178" s="210"/>
      <c r="AV178" s="210"/>
      <c r="AW178" s="210"/>
      <c r="AX178" s="210"/>
      <c r="AY178" s="210"/>
      <c r="AZ178" s="210"/>
      <c r="BA178" s="210"/>
      <c r="BB178" s="210"/>
      <c r="BC178" s="210"/>
      <c r="BD178" s="210"/>
      <c r="BE178" s="210"/>
      <c r="BF178" s="210"/>
      <c r="BG178" s="210"/>
      <c r="BH178" s="210"/>
      <c r="BI178" s="210"/>
      <c r="BJ178" s="210"/>
      <c r="BK178" s="210"/>
      <c r="BL178" s="210"/>
      <c r="BM178" s="210"/>
      <c r="BN178" s="210"/>
      <c r="BO178" s="210"/>
      <c r="BP178" s="210"/>
      <c r="BQ178" s="210"/>
      <c r="BR178" s="210"/>
      <c r="BS178" s="210"/>
    </row>
    <row r="179" spans="1:71" s="149" customFormat="1" x14ac:dyDescent="0.25">
      <c r="A179" s="282"/>
      <c r="C179" s="290"/>
      <c r="F179" s="291"/>
      <c r="G179" s="291"/>
      <c r="H179" s="291"/>
      <c r="I179" s="292"/>
      <c r="J179" s="293"/>
      <c r="K179" s="210"/>
      <c r="L179" s="210"/>
      <c r="M179" s="210"/>
      <c r="N179" s="210"/>
      <c r="O179" s="210"/>
      <c r="P179" s="210"/>
      <c r="Q179" s="210"/>
      <c r="R179" s="210"/>
      <c r="S179" s="210"/>
      <c r="T179" s="210"/>
      <c r="U179" s="210"/>
      <c r="V179" s="210"/>
      <c r="W179" s="210"/>
      <c r="X179" s="210"/>
      <c r="Y179" s="210"/>
      <c r="Z179" s="210"/>
      <c r="AA179" s="210"/>
      <c r="AB179" s="210"/>
      <c r="AC179" s="210"/>
      <c r="AD179" s="210"/>
      <c r="AE179" s="210"/>
      <c r="AF179" s="210"/>
      <c r="AG179" s="210"/>
      <c r="AH179" s="210"/>
      <c r="AI179" s="210"/>
      <c r="AJ179" s="210"/>
      <c r="AK179" s="210"/>
      <c r="AL179" s="210"/>
      <c r="AM179" s="210"/>
      <c r="AN179" s="210"/>
      <c r="AO179" s="210"/>
      <c r="AP179" s="210"/>
      <c r="AQ179" s="210"/>
      <c r="AR179" s="210"/>
      <c r="AS179" s="210"/>
      <c r="AT179" s="210"/>
      <c r="AU179" s="210"/>
      <c r="AV179" s="210"/>
      <c r="AW179" s="210"/>
      <c r="AX179" s="210"/>
      <c r="AY179" s="210"/>
      <c r="AZ179" s="210"/>
      <c r="BA179" s="210"/>
      <c r="BB179" s="210"/>
      <c r="BC179" s="210"/>
      <c r="BD179" s="210"/>
      <c r="BE179" s="210"/>
      <c r="BF179" s="210"/>
      <c r="BG179" s="210"/>
      <c r="BH179" s="210"/>
      <c r="BI179" s="210"/>
      <c r="BJ179" s="210"/>
      <c r="BK179" s="210"/>
      <c r="BL179" s="210"/>
      <c r="BM179" s="210"/>
      <c r="BN179" s="210"/>
      <c r="BO179" s="210"/>
      <c r="BP179" s="210"/>
      <c r="BQ179" s="210"/>
      <c r="BR179" s="210"/>
      <c r="BS179" s="210"/>
    </row>
    <row r="180" spans="1:71" s="149" customFormat="1" x14ac:dyDescent="0.25">
      <c r="A180" s="282"/>
      <c r="C180" s="290"/>
      <c r="F180" s="291"/>
      <c r="G180" s="291"/>
      <c r="H180" s="291"/>
      <c r="I180" s="292"/>
      <c r="J180" s="293"/>
      <c r="K180" s="210"/>
      <c r="L180" s="210"/>
      <c r="M180" s="210"/>
      <c r="N180" s="210"/>
      <c r="O180" s="210"/>
      <c r="P180" s="210"/>
      <c r="Q180" s="210"/>
      <c r="R180" s="210"/>
      <c r="S180" s="210"/>
      <c r="T180" s="210"/>
      <c r="U180" s="210"/>
      <c r="V180" s="210"/>
      <c r="W180" s="210"/>
      <c r="X180" s="210"/>
      <c r="Y180" s="210"/>
      <c r="Z180" s="210"/>
      <c r="AA180" s="210"/>
      <c r="AB180" s="210"/>
      <c r="AC180" s="210"/>
      <c r="AD180" s="210"/>
      <c r="AE180" s="210"/>
      <c r="AF180" s="210"/>
      <c r="AG180" s="210"/>
      <c r="AH180" s="210"/>
      <c r="AI180" s="210"/>
      <c r="AJ180" s="210"/>
      <c r="AK180" s="210"/>
      <c r="AL180" s="210"/>
      <c r="AM180" s="210"/>
      <c r="AN180" s="210"/>
      <c r="AO180" s="210"/>
      <c r="AP180" s="210"/>
      <c r="AQ180" s="210"/>
      <c r="AR180" s="210"/>
      <c r="AS180" s="210"/>
      <c r="AT180" s="210"/>
      <c r="AU180" s="210"/>
      <c r="AV180" s="210"/>
      <c r="AW180" s="210"/>
      <c r="AX180" s="210"/>
      <c r="AY180" s="210"/>
      <c r="AZ180" s="210"/>
      <c r="BA180" s="210"/>
      <c r="BB180" s="210"/>
      <c r="BC180" s="210"/>
      <c r="BD180" s="210"/>
      <c r="BE180" s="210"/>
      <c r="BF180" s="210"/>
      <c r="BG180" s="210"/>
      <c r="BH180" s="210"/>
      <c r="BI180" s="210"/>
      <c r="BJ180" s="210"/>
      <c r="BK180" s="210"/>
      <c r="BL180" s="210"/>
      <c r="BM180" s="210"/>
      <c r="BN180" s="210"/>
      <c r="BO180" s="210"/>
      <c r="BP180" s="210"/>
      <c r="BQ180" s="210"/>
      <c r="BR180" s="210"/>
      <c r="BS180" s="210"/>
    </row>
    <row r="181" spans="1:71" s="149" customFormat="1" x14ac:dyDescent="0.25">
      <c r="A181" s="282"/>
      <c r="C181" s="290"/>
      <c r="F181" s="291"/>
      <c r="G181" s="291"/>
      <c r="H181" s="291"/>
      <c r="I181" s="292"/>
      <c r="J181" s="293"/>
      <c r="K181" s="210"/>
      <c r="L181" s="210"/>
      <c r="M181" s="210"/>
      <c r="N181" s="210"/>
      <c r="O181" s="210"/>
      <c r="P181" s="210"/>
      <c r="Q181" s="210"/>
      <c r="R181" s="210"/>
      <c r="S181" s="210"/>
      <c r="T181" s="210"/>
      <c r="U181" s="210"/>
      <c r="V181" s="210"/>
      <c r="W181" s="210"/>
      <c r="X181" s="210"/>
      <c r="Y181" s="210"/>
      <c r="Z181" s="210"/>
      <c r="AA181" s="210"/>
      <c r="AB181" s="210"/>
      <c r="AC181" s="210"/>
      <c r="AD181" s="210"/>
      <c r="AE181" s="210"/>
      <c r="AF181" s="210"/>
      <c r="AG181" s="210"/>
      <c r="AH181" s="210"/>
      <c r="AI181" s="210"/>
      <c r="AJ181" s="210"/>
      <c r="AK181" s="210"/>
      <c r="AL181" s="210"/>
      <c r="AM181" s="210"/>
      <c r="AN181" s="210"/>
      <c r="AO181" s="210"/>
      <c r="AP181" s="210"/>
      <c r="AQ181" s="210"/>
      <c r="AR181" s="210"/>
      <c r="AS181" s="210"/>
      <c r="AT181" s="210"/>
      <c r="AU181" s="210"/>
      <c r="AV181" s="210"/>
      <c r="AW181" s="210"/>
      <c r="AX181" s="210"/>
      <c r="AY181" s="210"/>
      <c r="AZ181" s="210"/>
      <c r="BA181" s="210"/>
      <c r="BB181" s="210"/>
      <c r="BC181" s="210"/>
      <c r="BD181" s="210"/>
      <c r="BE181" s="210"/>
      <c r="BF181" s="210"/>
      <c r="BG181" s="210"/>
      <c r="BH181" s="210"/>
      <c r="BI181" s="210"/>
      <c r="BJ181" s="210"/>
      <c r="BK181" s="210"/>
      <c r="BL181" s="210"/>
      <c r="BM181" s="210"/>
      <c r="BN181" s="210"/>
      <c r="BO181" s="210"/>
      <c r="BP181" s="210"/>
      <c r="BQ181" s="210"/>
      <c r="BR181" s="210"/>
      <c r="BS181" s="210"/>
    </row>
    <row r="182" spans="1:71" s="149" customFormat="1" x14ac:dyDescent="0.25">
      <c r="A182" s="282"/>
      <c r="C182" s="290"/>
      <c r="F182" s="291"/>
      <c r="G182" s="291"/>
      <c r="H182" s="291"/>
      <c r="I182" s="292"/>
      <c r="J182" s="293"/>
      <c r="K182" s="210"/>
      <c r="L182" s="210"/>
      <c r="M182" s="210"/>
      <c r="N182" s="210"/>
      <c r="O182" s="210"/>
      <c r="P182" s="210"/>
      <c r="Q182" s="210"/>
      <c r="R182" s="210"/>
      <c r="S182" s="210"/>
      <c r="T182" s="210"/>
      <c r="U182" s="210"/>
      <c r="V182" s="210"/>
      <c r="W182" s="210"/>
      <c r="X182" s="210"/>
      <c r="Y182" s="210"/>
      <c r="Z182" s="210"/>
      <c r="AA182" s="210"/>
      <c r="AB182" s="210"/>
      <c r="AC182" s="210"/>
      <c r="AD182" s="210"/>
      <c r="AE182" s="210"/>
      <c r="AF182" s="210"/>
      <c r="AG182" s="210"/>
      <c r="AH182" s="210"/>
      <c r="AI182" s="210"/>
      <c r="AJ182" s="210"/>
      <c r="AK182" s="210"/>
      <c r="AL182" s="210"/>
      <c r="AM182" s="210"/>
      <c r="AN182" s="210"/>
      <c r="AO182" s="210"/>
      <c r="AP182" s="210"/>
      <c r="AQ182" s="210"/>
      <c r="AR182" s="210"/>
      <c r="AS182" s="210"/>
      <c r="AT182" s="210"/>
      <c r="AU182" s="210"/>
      <c r="AV182" s="210"/>
      <c r="AW182" s="210"/>
      <c r="AX182" s="210"/>
      <c r="AY182" s="210"/>
      <c r="AZ182" s="210"/>
      <c r="BA182" s="210"/>
      <c r="BB182" s="210"/>
      <c r="BC182" s="210"/>
      <c r="BD182" s="210"/>
      <c r="BE182" s="210"/>
      <c r="BF182" s="210"/>
      <c r="BG182" s="210"/>
      <c r="BH182" s="210"/>
      <c r="BI182" s="210"/>
      <c r="BJ182" s="210"/>
      <c r="BK182" s="210"/>
      <c r="BL182" s="210"/>
      <c r="BM182" s="210"/>
      <c r="BN182" s="210"/>
      <c r="BO182" s="210"/>
      <c r="BP182" s="210"/>
      <c r="BQ182" s="210"/>
      <c r="BR182" s="210"/>
      <c r="BS182" s="210"/>
    </row>
    <row r="183" spans="1:71" s="149" customFormat="1" x14ac:dyDescent="0.25">
      <c r="A183" s="282"/>
      <c r="C183" s="290"/>
      <c r="F183" s="291"/>
      <c r="G183" s="291"/>
      <c r="H183" s="291"/>
      <c r="I183" s="292"/>
      <c r="J183" s="293"/>
      <c r="K183" s="210"/>
      <c r="L183" s="210"/>
      <c r="M183" s="210"/>
      <c r="N183" s="210"/>
      <c r="O183" s="210"/>
      <c r="P183" s="210"/>
      <c r="Q183" s="210"/>
      <c r="R183" s="210"/>
      <c r="S183" s="210"/>
      <c r="T183" s="210"/>
      <c r="U183" s="210"/>
      <c r="V183" s="210"/>
      <c r="W183" s="210"/>
      <c r="X183" s="210"/>
      <c r="Y183" s="210"/>
      <c r="Z183" s="210"/>
      <c r="AA183" s="210"/>
      <c r="AB183" s="210"/>
      <c r="AC183" s="210"/>
      <c r="AD183" s="210"/>
      <c r="AE183" s="210"/>
      <c r="AF183" s="210"/>
      <c r="AG183" s="210"/>
      <c r="AH183" s="210"/>
      <c r="AI183" s="210"/>
      <c r="AJ183" s="210"/>
      <c r="AK183" s="210"/>
      <c r="AL183" s="210"/>
      <c r="AM183" s="210"/>
      <c r="AN183" s="210"/>
      <c r="AO183" s="210"/>
      <c r="AP183" s="210"/>
      <c r="AQ183" s="210"/>
      <c r="AR183" s="210"/>
      <c r="AS183" s="210"/>
      <c r="AT183" s="210"/>
      <c r="AU183" s="210"/>
      <c r="AV183" s="210"/>
      <c r="AW183" s="210"/>
      <c r="AX183" s="210"/>
      <c r="AY183" s="210"/>
      <c r="AZ183" s="210"/>
      <c r="BA183" s="210"/>
      <c r="BB183" s="210"/>
      <c r="BC183" s="210"/>
      <c r="BD183" s="210"/>
      <c r="BE183" s="210"/>
      <c r="BF183" s="210"/>
      <c r="BG183" s="210"/>
      <c r="BH183" s="210"/>
      <c r="BI183" s="210"/>
      <c r="BJ183" s="210"/>
      <c r="BK183" s="210"/>
      <c r="BL183" s="210"/>
      <c r="BM183" s="210"/>
      <c r="BN183" s="210"/>
      <c r="BO183" s="210"/>
      <c r="BP183" s="210"/>
      <c r="BQ183" s="210"/>
      <c r="BR183" s="210"/>
      <c r="BS183" s="210"/>
    </row>
    <row r="184" spans="1:71" s="149" customFormat="1" x14ac:dyDescent="0.25">
      <c r="A184" s="282"/>
      <c r="C184" s="290"/>
      <c r="F184" s="291"/>
      <c r="G184" s="291"/>
      <c r="H184" s="291"/>
      <c r="I184" s="292"/>
      <c r="J184" s="293"/>
      <c r="K184" s="210"/>
      <c r="L184" s="210"/>
      <c r="M184" s="210"/>
      <c r="N184" s="210"/>
      <c r="O184" s="210"/>
      <c r="P184" s="210"/>
      <c r="Q184" s="210"/>
      <c r="R184" s="210"/>
      <c r="S184" s="210"/>
      <c r="T184" s="210"/>
      <c r="U184" s="210"/>
      <c r="V184" s="210"/>
      <c r="W184" s="210"/>
      <c r="X184" s="210"/>
      <c r="Y184" s="210"/>
      <c r="Z184" s="210"/>
      <c r="AA184" s="210"/>
      <c r="AB184" s="210"/>
      <c r="AC184" s="210"/>
      <c r="AD184" s="210"/>
      <c r="AE184" s="210"/>
      <c r="AF184" s="210"/>
      <c r="AG184" s="210"/>
      <c r="AH184" s="210"/>
      <c r="AI184" s="210"/>
      <c r="AJ184" s="210"/>
      <c r="AK184" s="210"/>
      <c r="AL184" s="210"/>
      <c r="AM184" s="210"/>
      <c r="AN184" s="210"/>
      <c r="AO184" s="210"/>
      <c r="AP184" s="210"/>
      <c r="AQ184" s="210"/>
      <c r="AR184" s="210"/>
      <c r="AS184" s="210"/>
      <c r="AT184" s="210"/>
      <c r="AU184" s="210"/>
      <c r="AV184" s="210"/>
      <c r="AW184" s="210"/>
      <c r="AX184" s="210"/>
      <c r="AY184" s="210"/>
      <c r="AZ184" s="210"/>
      <c r="BA184" s="210"/>
      <c r="BB184" s="210"/>
      <c r="BC184" s="210"/>
      <c r="BD184" s="210"/>
      <c r="BE184" s="210"/>
      <c r="BF184" s="210"/>
      <c r="BG184" s="210"/>
      <c r="BH184" s="210"/>
      <c r="BI184" s="210"/>
      <c r="BJ184" s="210"/>
      <c r="BK184" s="210"/>
      <c r="BL184" s="210"/>
      <c r="BM184" s="210"/>
      <c r="BN184" s="210"/>
      <c r="BO184" s="210"/>
      <c r="BP184" s="210"/>
      <c r="BQ184" s="210"/>
      <c r="BR184" s="210"/>
      <c r="BS184" s="210"/>
    </row>
    <row r="185" spans="1:71" s="149" customFormat="1" x14ac:dyDescent="0.25">
      <c r="A185" s="282"/>
      <c r="C185" s="290"/>
      <c r="F185" s="291"/>
      <c r="G185" s="291"/>
      <c r="H185" s="291"/>
      <c r="I185" s="292"/>
      <c r="J185" s="293"/>
      <c r="K185" s="210"/>
      <c r="L185" s="210"/>
      <c r="M185" s="210"/>
      <c r="N185" s="210"/>
      <c r="O185" s="210"/>
      <c r="P185" s="210"/>
      <c r="Q185" s="210"/>
      <c r="R185" s="210"/>
      <c r="S185" s="210"/>
      <c r="T185" s="210"/>
      <c r="U185" s="210"/>
      <c r="V185" s="210"/>
      <c r="W185" s="210"/>
      <c r="X185" s="210"/>
      <c r="Y185" s="210"/>
      <c r="Z185" s="210"/>
      <c r="AA185" s="210"/>
      <c r="AB185" s="210"/>
      <c r="AC185" s="210"/>
      <c r="AD185" s="210"/>
      <c r="AE185" s="210"/>
      <c r="AF185" s="210"/>
      <c r="AG185" s="210"/>
      <c r="AH185" s="210"/>
      <c r="AI185" s="210"/>
      <c r="AJ185" s="210"/>
      <c r="AK185" s="210"/>
      <c r="AL185" s="210"/>
      <c r="AM185" s="210"/>
      <c r="AN185" s="210"/>
      <c r="AO185" s="210"/>
      <c r="AP185" s="210"/>
      <c r="AQ185" s="210"/>
      <c r="AR185" s="210"/>
      <c r="AS185" s="210"/>
      <c r="AT185" s="210"/>
      <c r="AU185" s="210"/>
      <c r="AV185" s="210"/>
      <c r="AW185" s="210"/>
      <c r="AX185" s="210"/>
      <c r="AY185" s="210"/>
      <c r="AZ185" s="210"/>
      <c r="BA185" s="210"/>
      <c r="BB185" s="210"/>
      <c r="BC185" s="210"/>
      <c r="BD185" s="210"/>
      <c r="BE185" s="210"/>
      <c r="BF185" s="210"/>
      <c r="BG185" s="210"/>
      <c r="BH185" s="210"/>
      <c r="BI185" s="210"/>
      <c r="BJ185" s="210"/>
      <c r="BK185" s="210"/>
      <c r="BL185" s="210"/>
      <c r="BM185" s="210"/>
      <c r="BN185" s="210"/>
      <c r="BO185" s="210"/>
      <c r="BP185" s="210"/>
      <c r="BQ185" s="210"/>
      <c r="BR185" s="210"/>
      <c r="BS185" s="210"/>
    </row>
    <row r="186" spans="1:71" s="149" customFormat="1" x14ac:dyDescent="0.25">
      <c r="A186" s="282"/>
      <c r="C186" s="290"/>
      <c r="F186" s="291"/>
      <c r="G186" s="291"/>
      <c r="H186" s="291"/>
      <c r="I186" s="292"/>
      <c r="J186" s="293"/>
      <c r="K186" s="210"/>
      <c r="L186" s="210"/>
      <c r="M186" s="210"/>
      <c r="N186" s="210"/>
      <c r="O186" s="210"/>
      <c r="P186" s="210"/>
      <c r="Q186" s="210"/>
      <c r="R186" s="210"/>
      <c r="S186" s="210"/>
      <c r="T186" s="210"/>
      <c r="U186" s="210"/>
      <c r="V186" s="210"/>
      <c r="W186" s="210"/>
      <c r="X186" s="210"/>
      <c r="Y186" s="210"/>
      <c r="Z186" s="210"/>
      <c r="AA186" s="210"/>
      <c r="AB186" s="210"/>
      <c r="AC186" s="210"/>
      <c r="AD186" s="210"/>
      <c r="AE186" s="210"/>
      <c r="AF186" s="210"/>
      <c r="AG186" s="210"/>
      <c r="AH186" s="210"/>
      <c r="AI186" s="210"/>
      <c r="AJ186" s="210"/>
      <c r="AK186" s="210"/>
      <c r="AL186" s="210"/>
      <c r="AM186" s="210"/>
      <c r="AN186" s="210"/>
      <c r="AO186" s="210"/>
      <c r="AP186" s="210"/>
      <c r="AQ186" s="210"/>
      <c r="AR186" s="210"/>
      <c r="AS186" s="210"/>
      <c r="AT186" s="210"/>
      <c r="AU186" s="210"/>
      <c r="AV186" s="210"/>
      <c r="AW186" s="210"/>
      <c r="AX186" s="210"/>
      <c r="AY186" s="210"/>
      <c r="AZ186" s="210"/>
      <c r="BA186" s="210"/>
      <c r="BB186" s="210"/>
      <c r="BC186" s="210"/>
      <c r="BD186" s="210"/>
      <c r="BE186" s="210"/>
      <c r="BF186" s="210"/>
      <c r="BG186" s="210"/>
      <c r="BH186" s="210"/>
      <c r="BI186" s="210"/>
      <c r="BJ186" s="210"/>
      <c r="BK186" s="210"/>
      <c r="BL186" s="210"/>
      <c r="BM186" s="210"/>
      <c r="BN186" s="210"/>
      <c r="BO186" s="210"/>
      <c r="BP186" s="210"/>
      <c r="BQ186" s="210"/>
      <c r="BR186" s="210"/>
      <c r="BS186" s="210"/>
    </row>
    <row r="187" spans="1:71" s="149" customFormat="1" x14ac:dyDescent="0.25">
      <c r="A187" s="282"/>
      <c r="C187" s="290"/>
      <c r="F187" s="291"/>
      <c r="G187" s="291"/>
      <c r="H187" s="291"/>
      <c r="I187" s="292"/>
      <c r="J187" s="293"/>
      <c r="K187" s="210"/>
      <c r="L187" s="210"/>
      <c r="M187" s="210"/>
      <c r="N187" s="210"/>
      <c r="O187" s="210"/>
      <c r="P187" s="210"/>
      <c r="Q187" s="210"/>
      <c r="R187" s="210"/>
      <c r="S187" s="210"/>
      <c r="T187" s="210"/>
      <c r="U187" s="210"/>
      <c r="V187" s="210"/>
      <c r="W187" s="210"/>
      <c r="X187" s="210"/>
      <c r="Y187" s="210"/>
      <c r="Z187" s="210"/>
      <c r="AA187" s="210"/>
      <c r="AB187" s="210"/>
      <c r="AC187" s="210"/>
      <c r="AD187" s="210"/>
      <c r="AE187" s="210"/>
      <c r="AF187" s="210"/>
      <c r="AG187" s="210"/>
      <c r="AH187" s="210"/>
      <c r="AI187" s="210"/>
      <c r="AJ187" s="210"/>
      <c r="AK187" s="210"/>
      <c r="AL187" s="210"/>
      <c r="AM187" s="210"/>
      <c r="AN187" s="210"/>
      <c r="AO187" s="210"/>
      <c r="AP187" s="210"/>
      <c r="AQ187" s="210"/>
      <c r="AR187" s="210"/>
      <c r="AS187" s="210"/>
      <c r="AT187" s="210"/>
      <c r="AU187" s="210"/>
      <c r="AV187" s="210"/>
      <c r="AW187" s="210"/>
      <c r="AX187" s="210"/>
      <c r="AY187" s="210"/>
      <c r="AZ187" s="210"/>
      <c r="BA187" s="210"/>
      <c r="BB187" s="210"/>
      <c r="BC187" s="210"/>
      <c r="BD187" s="210"/>
      <c r="BE187" s="210"/>
      <c r="BF187" s="210"/>
      <c r="BG187" s="210"/>
      <c r="BH187" s="210"/>
      <c r="BI187" s="210"/>
      <c r="BJ187" s="210"/>
      <c r="BK187" s="210"/>
      <c r="BL187" s="210"/>
      <c r="BM187" s="210"/>
      <c r="BN187" s="210"/>
      <c r="BO187" s="210"/>
      <c r="BP187" s="210"/>
      <c r="BQ187" s="210"/>
      <c r="BR187" s="210"/>
      <c r="BS187" s="210"/>
    </row>
    <row r="188" spans="1:71" s="149" customFormat="1" x14ac:dyDescent="0.25">
      <c r="A188" s="282"/>
      <c r="C188" s="290"/>
      <c r="F188" s="291"/>
      <c r="G188" s="291"/>
      <c r="H188" s="291"/>
      <c r="I188" s="292"/>
      <c r="J188" s="293"/>
      <c r="K188" s="210"/>
      <c r="L188" s="210"/>
      <c r="M188" s="210"/>
      <c r="N188" s="210"/>
      <c r="O188" s="210"/>
      <c r="P188" s="210"/>
      <c r="Q188" s="210"/>
      <c r="R188" s="210"/>
      <c r="S188" s="210"/>
      <c r="T188" s="210"/>
      <c r="U188" s="210"/>
      <c r="V188" s="210"/>
      <c r="W188" s="210"/>
      <c r="X188" s="210"/>
      <c r="Y188" s="210"/>
      <c r="Z188" s="210"/>
      <c r="AA188" s="210"/>
      <c r="AB188" s="210"/>
      <c r="AC188" s="210"/>
      <c r="AD188" s="210"/>
      <c r="AE188" s="210"/>
      <c r="AF188" s="210"/>
      <c r="AG188" s="210"/>
      <c r="AH188" s="210"/>
      <c r="AI188" s="210"/>
      <c r="AJ188" s="210"/>
      <c r="AK188" s="210"/>
      <c r="AL188" s="210"/>
      <c r="AM188" s="210"/>
      <c r="AN188" s="210"/>
      <c r="AO188" s="210"/>
      <c r="AP188" s="210"/>
      <c r="AQ188" s="210"/>
      <c r="AR188" s="210"/>
      <c r="AS188" s="210"/>
      <c r="AT188" s="210"/>
      <c r="AU188" s="210"/>
      <c r="AV188" s="210"/>
      <c r="AW188" s="210"/>
      <c r="AX188" s="210"/>
      <c r="AY188" s="210"/>
      <c r="AZ188" s="210"/>
      <c r="BA188" s="210"/>
      <c r="BB188" s="210"/>
      <c r="BC188" s="210"/>
      <c r="BD188" s="210"/>
      <c r="BE188" s="210"/>
      <c r="BF188" s="210"/>
      <c r="BG188" s="210"/>
      <c r="BH188" s="210"/>
      <c r="BI188" s="210"/>
      <c r="BJ188" s="210"/>
      <c r="BK188" s="210"/>
      <c r="BL188" s="210"/>
      <c r="BM188" s="210"/>
      <c r="BN188" s="210"/>
      <c r="BO188" s="210"/>
      <c r="BP188" s="210"/>
      <c r="BQ188" s="210"/>
      <c r="BR188" s="210"/>
      <c r="BS188" s="210"/>
    </row>
    <row r="189" spans="1:71" s="149" customFormat="1" x14ac:dyDescent="0.25">
      <c r="A189" s="282"/>
      <c r="C189" s="290"/>
      <c r="F189" s="291"/>
      <c r="G189" s="291"/>
      <c r="H189" s="291"/>
      <c r="I189" s="292"/>
      <c r="J189" s="293"/>
      <c r="K189" s="210"/>
      <c r="L189" s="210"/>
      <c r="M189" s="210"/>
      <c r="N189" s="210"/>
      <c r="O189" s="210"/>
      <c r="P189" s="210"/>
      <c r="Q189" s="210"/>
      <c r="R189" s="210"/>
      <c r="S189" s="210"/>
      <c r="T189" s="210"/>
      <c r="U189" s="210"/>
      <c r="V189" s="210"/>
      <c r="W189" s="210"/>
      <c r="X189" s="210"/>
      <c r="Y189" s="210"/>
      <c r="Z189" s="210"/>
      <c r="AA189" s="210"/>
      <c r="AB189" s="210"/>
      <c r="AC189" s="210"/>
      <c r="AD189" s="210"/>
      <c r="AE189" s="210"/>
      <c r="AF189" s="210"/>
      <c r="AG189" s="210"/>
      <c r="AH189" s="210"/>
      <c r="AI189" s="210"/>
      <c r="AJ189" s="210"/>
      <c r="AK189" s="210"/>
      <c r="AL189" s="210"/>
      <c r="AM189" s="210"/>
      <c r="AN189" s="210"/>
      <c r="AO189" s="210"/>
      <c r="AP189" s="210"/>
      <c r="AQ189" s="210"/>
      <c r="AR189" s="210"/>
      <c r="AS189" s="210"/>
      <c r="AT189" s="210"/>
      <c r="AU189" s="210"/>
      <c r="AV189" s="210"/>
      <c r="AW189" s="210"/>
      <c r="AX189" s="210"/>
      <c r="AY189" s="210"/>
      <c r="AZ189" s="210"/>
      <c r="BA189" s="210"/>
      <c r="BB189" s="210"/>
      <c r="BC189" s="210"/>
      <c r="BD189" s="210"/>
      <c r="BE189" s="210"/>
      <c r="BF189" s="210"/>
      <c r="BG189" s="210"/>
      <c r="BH189" s="210"/>
      <c r="BI189" s="210"/>
      <c r="BJ189" s="210"/>
      <c r="BK189" s="210"/>
      <c r="BL189" s="210"/>
      <c r="BM189" s="210"/>
      <c r="BN189" s="210"/>
      <c r="BO189" s="210"/>
      <c r="BP189" s="210"/>
      <c r="BQ189" s="210"/>
      <c r="BR189" s="210"/>
      <c r="BS189" s="210"/>
    </row>
    <row r="190" spans="1:71" s="149" customFormat="1" x14ac:dyDescent="0.25">
      <c r="A190" s="282"/>
      <c r="C190" s="290"/>
      <c r="F190" s="291"/>
      <c r="G190" s="291"/>
      <c r="H190" s="291"/>
      <c r="I190" s="292"/>
      <c r="J190" s="293"/>
      <c r="K190" s="210"/>
      <c r="L190" s="210"/>
      <c r="M190" s="210"/>
      <c r="N190" s="210"/>
      <c r="O190" s="210"/>
      <c r="P190" s="210"/>
      <c r="Q190" s="210"/>
      <c r="R190" s="210"/>
      <c r="S190" s="210"/>
      <c r="T190" s="210"/>
      <c r="U190" s="210"/>
      <c r="V190" s="210"/>
      <c r="W190" s="210"/>
      <c r="X190" s="210"/>
      <c r="Y190" s="210"/>
      <c r="Z190" s="210"/>
      <c r="AA190" s="210"/>
      <c r="AB190" s="210"/>
      <c r="AC190" s="210"/>
      <c r="AD190" s="210"/>
      <c r="AE190" s="210"/>
      <c r="AF190" s="210"/>
      <c r="AG190" s="210"/>
      <c r="AH190" s="210"/>
      <c r="AI190" s="210"/>
      <c r="AJ190" s="210"/>
      <c r="AK190" s="210"/>
      <c r="AL190" s="210"/>
      <c r="AM190" s="210"/>
      <c r="AN190" s="210"/>
      <c r="AO190" s="210"/>
      <c r="AP190" s="210"/>
      <c r="AQ190" s="210"/>
      <c r="AR190" s="210"/>
      <c r="AS190" s="210"/>
      <c r="AT190" s="210"/>
      <c r="AU190" s="210"/>
      <c r="AV190" s="210"/>
      <c r="AW190" s="210"/>
      <c r="AX190" s="210"/>
      <c r="AY190" s="210"/>
      <c r="AZ190" s="210"/>
      <c r="BA190" s="210"/>
      <c r="BB190" s="210"/>
      <c r="BC190" s="210"/>
      <c r="BD190" s="210"/>
      <c r="BE190" s="210"/>
      <c r="BF190" s="210"/>
      <c r="BG190" s="210"/>
      <c r="BH190" s="210"/>
      <c r="BI190" s="210"/>
      <c r="BJ190" s="210"/>
      <c r="BK190" s="210"/>
      <c r="BL190" s="210"/>
      <c r="BM190" s="210"/>
      <c r="BN190" s="210"/>
      <c r="BO190" s="210"/>
      <c r="BP190" s="210"/>
      <c r="BQ190" s="210"/>
      <c r="BR190" s="210"/>
      <c r="BS190" s="210"/>
    </row>
    <row r="191" spans="1:71" s="149" customFormat="1" x14ac:dyDescent="0.25">
      <c r="A191" s="282"/>
      <c r="C191" s="290"/>
      <c r="F191" s="291"/>
      <c r="G191" s="291"/>
      <c r="H191" s="291"/>
      <c r="I191" s="292"/>
      <c r="J191" s="293"/>
      <c r="K191" s="210"/>
      <c r="L191" s="210"/>
      <c r="M191" s="210"/>
      <c r="N191" s="210"/>
      <c r="O191" s="210"/>
      <c r="P191" s="210"/>
      <c r="Q191" s="210"/>
      <c r="R191" s="210"/>
      <c r="S191" s="210"/>
      <c r="T191" s="210"/>
      <c r="U191" s="210"/>
      <c r="V191" s="210"/>
      <c r="W191" s="210"/>
      <c r="X191" s="210"/>
      <c r="Y191" s="210"/>
      <c r="Z191" s="210"/>
      <c r="AA191" s="210"/>
      <c r="AB191" s="210"/>
      <c r="AC191" s="210"/>
      <c r="AD191" s="210"/>
      <c r="AE191" s="210"/>
      <c r="AF191" s="210"/>
      <c r="AG191" s="210"/>
      <c r="AH191" s="210"/>
      <c r="AI191" s="210"/>
      <c r="AJ191" s="210"/>
      <c r="AK191" s="210"/>
      <c r="AL191" s="210"/>
      <c r="AM191" s="210"/>
      <c r="AN191" s="210"/>
      <c r="AO191" s="210"/>
      <c r="AP191" s="210"/>
      <c r="AQ191" s="210"/>
      <c r="AR191" s="210"/>
      <c r="AS191" s="210"/>
      <c r="AT191" s="210"/>
      <c r="AU191" s="210"/>
      <c r="AV191" s="210"/>
      <c r="AW191" s="210"/>
      <c r="AX191" s="210"/>
      <c r="AY191" s="210"/>
      <c r="AZ191" s="210"/>
      <c r="BA191" s="210"/>
      <c r="BB191" s="210"/>
      <c r="BC191" s="210"/>
      <c r="BD191" s="210"/>
      <c r="BE191" s="210"/>
      <c r="BF191" s="210"/>
      <c r="BG191" s="210"/>
      <c r="BH191" s="210"/>
      <c r="BI191" s="210"/>
      <c r="BJ191" s="210"/>
      <c r="BK191" s="210"/>
      <c r="BL191" s="210"/>
      <c r="BM191" s="210"/>
      <c r="BN191" s="210"/>
      <c r="BO191" s="210"/>
      <c r="BP191" s="210"/>
      <c r="BQ191" s="210"/>
      <c r="BR191" s="210"/>
      <c r="BS191" s="210"/>
    </row>
    <row r="192" spans="1:71" s="149" customFormat="1" x14ac:dyDescent="0.25">
      <c r="A192" s="282"/>
      <c r="C192" s="290"/>
      <c r="F192" s="291"/>
      <c r="G192" s="291"/>
      <c r="H192" s="291"/>
      <c r="I192" s="292"/>
      <c r="J192" s="293"/>
      <c r="K192" s="210"/>
      <c r="L192" s="210"/>
      <c r="M192" s="210"/>
      <c r="N192" s="210"/>
      <c r="O192" s="210"/>
      <c r="P192" s="210"/>
      <c r="Q192" s="210"/>
      <c r="R192" s="210"/>
      <c r="S192" s="210"/>
      <c r="T192" s="210"/>
      <c r="U192" s="210"/>
      <c r="V192" s="210"/>
      <c r="W192" s="210"/>
      <c r="X192" s="210"/>
      <c r="Y192" s="210"/>
      <c r="Z192" s="210"/>
      <c r="AA192" s="210"/>
      <c r="AB192" s="210"/>
      <c r="AC192" s="210"/>
      <c r="AD192" s="210"/>
      <c r="AE192" s="210"/>
      <c r="AF192" s="210"/>
      <c r="AG192" s="210"/>
      <c r="AH192" s="210"/>
      <c r="AI192" s="210"/>
      <c r="AJ192" s="210"/>
      <c r="AK192" s="210"/>
      <c r="AL192" s="210"/>
      <c r="AM192" s="210"/>
      <c r="AN192" s="210"/>
      <c r="AO192" s="210"/>
      <c r="AP192" s="210"/>
      <c r="AQ192" s="210"/>
      <c r="AR192" s="210"/>
      <c r="AS192" s="210"/>
      <c r="AT192" s="210"/>
      <c r="AU192" s="210"/>
      <c r="AV192" s="210"/>
      <c r="AW192" s="210"/>
      <c r="AX192" s="210"/>
      <c r="AY192" s="210"/>
      <c r="AZ192" s="210"/>
      <c r="BA192" s="210"/>
      <c r="BB192" s="210"/>
      <c r="BC192" s="210"/>
      <c r="BD192" s="210"/>
      <c r="BE192" s="210"/>
      <c r="BF192" s="210"/>
      <c r="BG192" s="210"/>
      <c r="BH192" s="210"/>
      <c r="BI192" s="210"/>
      <c r="BJ192" s="210"/>
      <c r="BK192" s="210"/>
      <c r="BL192" s="210"/>
      <c r="BM192" s="210"/>
      <c r="BN192" s="210"/>
      <c r="BO192" s="210"/>
      <c r="BP192" s="210"/>
      <c r="BQ192" s="210"/>
      <c r="BR192" s="210"/>
      <c r="BS192" s="210"/>
    </row>
    <row r="193" spans="1:71" s="149" customFormat="1" x14ac:dyDescent="0.25">
      <c r="A193" s="282"/>
      <c r="C193" s="290"/>
      <c r="F193" s="291"/>
      <c r="G193" s="291"/>
      <c r="H193" s="291"/>
      <c r="I193" s="292"/>
      <c r="J193" s="293"/>
      <c r="K193" s="210"/>
      <c r="L193" s="210"/>
      <c r="M193" s="210"/>
      <c r="N193" s="210"/>
      <c r="O193" s="210"/>
      <c r="P193" s="210"/>
      <c r="Q193" s="210"/>
      <c r="R193" s="210"/>
      <c r="S193" s="210"/>
      <c r="T193" s="210"/>
      <c r="U193" s="210"/>
      <c r="V193" s="210"/>
      <c r="W193" s="210"/>
      <c r="X193" s="210"/>
      <c r="Y193" s="210"/>
      <c r="Z193" s="210"/>
      <c r="AA193" s="210"/>
      <c r="AB193" s="210"/>
      <c r="AC193" s="210"/>
      <c r="AD193" s="210"/>
      <c r="AE193" s="210"/>
      <c r="AF193" s="210"/>
      <c r="AG193" s="210"/>
      <c r="AH193" s="210"/>
      <c r="AI193" s="210"/>
      <c r="AJ193" s="210"/>
      <c r="AK193" s="210"/>
      <c r="AL193" s="210"/>
      <c r="AM193" s="210"/>
      <c r="AN193" s="210"/>
      <c r="AO193" s="210"/>
      <c r="AP193" s="210"/>
      <c r="AQ193" s="210"/>
      <c r="AR193" s="210"/>
      <c r="AS193" s="210"/>
      <c r="AT193" s="210"/>
      <c r="AU193" s="210"/>
      <c r="AV193" s="210"/>
      <c r="AW193" s="210"/>
      <c r="AX193" s="210"/>
      <c r="AY193" s="210"/>
      <c r="AZ193" s="210"/>
      <c r="BA193" s="210"/>
      <c r="BB193" s="210"/>
      <c r="BC193" s="210"/>
      <c r="BD193" s="210"/>
      <c r="BE193" s="210"/>
      <c r="BF193" s="210"/>
      <c r="BG193" s="210"/>
      <c r="BH193" s="210"/>
      <c r="BI193" s="210"/>
      <c r="BJ193" s="210"/>
      <c r="BK193" s="210"/>
      <c r="BL193" s="210"/>
      <c r="BM193" s="210"/>
      <c r="BN193" s="210"/>
      <c r="BO193" s="210"/>
      <c r="BP193" s="210"/>
      <c r="BQ193" s="210"/>
      <c r="BR193" s="210"/>
      <c r="BS193" s="210"/>
    </row>
    <row r="194" spans="1:71" s="149" customFormat="1" x14ac:dyDescent="0.25">
      <c r="A194" s="282"/>
      <c r="C194" s="290"/>
      <c r="F194" s="291"/>
      <c r="G194" s="291"/>
      <c r="H194" s="291"/>
      <c r="I194" s="292"/>
      <c r="J194" s="293"/>
      <c r="K194" s="210"/>
      <c r="L194" s="210"/>
      <c r="M194" s="210"/>
      <c r="N194" s="210"/>
      <c r="O194" s="210"/>
      <c r="P194" s="210"/>
      <c r="Q194" s="210"/>
      <c r="R194" s="210"/>
      <c r="S194" s="210"/>
      <c r="T194" s="210"/>
      <c r="U194" s="210"/>
      <c r="V194" s="210"/>
      <c r="W194" s="210"/>
      <c r="X194" s="210"/>
      <c r="Y194" s="210"/>
      <c r="Z194" s="210"/>
      <c r="AA194" s="210"/>
      <c r="AB194" s="210"/>
      <c r="AC194" s="210"/>
      <c r="AD194" s="210"/>
      <c r="AE194" s="210"/>
      <c r="AF194" s="210"/>
      <c r="AG194" s="210"/>
      <c r="AH194" s="210"/>
      <c r="AI194" s="210"/>
      <c r="AJ194" s="210"/>
      <c r="AK194" s="210"/>
      <c r="AL194" s="210"/>
      <c r="AM194" s="210"/>
      <c r="AN194" s="210"/>
      <c r="AO194" s="210"/>
      <c r="AP194" s="210"/>
      <c r="AQ194" s="210"/>
      <c r="AR194" s="210"/>
      <c r="AS194" s="210"/>
      <c r="AT194" s="210"/>
      <c r="AU194" s="210"/>
      <c r="AV194" s="210"/>
      <c r="AW194" s="210"/>
      <c r="AX194" s="210"/>
      <c r="AY194" s="210"/>
      <c r="AZ194" s="210"/>
      <c r="BA194" s="210"/>
      <c r="BB194" s="210"/>
      <c r="BC194" s="210"/>
      <c r="BD194" s="210"/>
      <c r="BE194" s="210"/>
      <c r="BF194" s="210"/>
      <c r="BG194" s="210"/>
      <c r="BH194" s="210"/>
      <c r="BI194" s="210"/>
      <c r="BJ194" s="210"/>
      <c r="BK194" s="210"/>
      <c r="BL194" s="210"/>
      <c r="BM194" s="210"/>
      <c r="BN194" s="210"/>
      <c r="BO194" s="210"/>
      <c r="BP194" s="210"/>
      <c r="BQ194" s="210"/>
      <c r="BR194" s="210"/>
      <c r="BS194" s="210"/>
    </row>
    <row r="195" spans="1:71" s="149" customFormat="1" x14ac:dyDescent="0.25">
      <c r="A195" s="282"/>
      <c r="C195" s="290"/>
      <c r="F195" s="291"/>
      <c r="G195" s="291"/>
      <c r="H195" s="291"/>
      <c r="I195" s="292"/>
      <c r="J195" s="293"/>
      <c r="K195" s="210"/>
      <c r="L195" s="210"/>
      <c r="M195" s="210"/>
      <c r="N195" s="210"/>
      <c r="O195" s="210"/>
      <c r="P195" s="210"/>
      <c r="Q195" s="210"/>
      <c r="R195" s="210"/>
      <c r="S195" s="210"/>
      <c r="T195" s="210"/>
      <c r="U195" s="210"/>
      <c r="V195" s="210"/>
      <c r="W195" s="210"/>
      <c r="X195" s="210"/>
      <c r="Y195" s="210"/>
      <c r="Z195" s="210"/>
      <c r="AA195" s="210"/>
      <c r="AB195" s="210"/>
      <c r="AC195" s="210"/>
      <c r="AD195" s="210"/>
      <c r="AE195" s="210"/>
      <c r="AF195" s="210"/>
      <c r="AG195" s="210"/>
      <c r="AH195" s="210"/>
      <c r="AI195" s="210"/>
      <c r="AJ195" s="210"/>
      <c r="AK195" s="210"/>
      <c r="AL195" s="210"/>
      <c r="AM195" s="210"/>
      <c r="AN195" s="210"/>
      <c r="AO195" s="210"/>
      <c r="AP195" s="210"/>
      <c r="AQ195" s="210"/>
      <c r="AR195" s="210"/>
      <c r="AS195" s="210"/>
      <c r="AT195" s="210"/>
      <c r="AU195" s="210"/>
      <c r="AV195" s="210"/>
      <c r="AW195" s="210"/>
      <c r="AX195" s="210"/>
      <c r="AY195" s="210"/>
      <c r="AZ195" s="210"/>
      <c r="BA195" s="210"/>
      <c r="BB195" s="210"/>
      <c r="BC195" s="210"/>
      <c r="BD195" s="210"/>
      <c r="BE195" s="210"/>
      <c r="BF195" s="210"/>
      <c r="BG195" s="210"/>
      <c r="BH195" s="210"/>
      <c r="BI195" s="210"/>
      <c r="BJ195" s="210"/>
      <c r="BK195" s="210"/>
      <c r="BL195" s="210"/>
      <c r="BM195" s="210"/>
      <c r="BN195" s="210"/>
      <c r="BO195" s="210"/>
      <c r="BP195" s="210"/>
      <c r="BQ195" s="210"/>
      <c r="BR195" s="210"/>
      <c r="BS195" s="210"/>
    </row>
    <row r="196" spans="1:71" s="149" customFormat="1" x14ac:dyDescent="0.25">
      <c r="A196" s="282"/>
      <c r="C196" s="290"/>
      <c r="F196" s="291"/>
      <c r="G196" s="291"/>
      <c r="H196" s="291"/>
      <c r="I196" s="292"/>
      <c r="J196" s="293"/>
      <c r="K196" s="210"/>
      <c r="L196" s="210"/>
      <c r="M196" s="210"/>
      <c r="N196" s="210"/>
      <c r="O196" s="210"/>
      <c r="P196" s="210"/>
      <c r="Q196" s="210"/>
      <c r="R196" s="210"/>
      <c r="S196" s="210"/>
      <c r="T196" s="210"/>
      <c r="U196" s="210"/>
      <c r="V196" s="210"/>
      <c r="W196" s="210"/>
      <c r="X196" s="210"/>
      <c r="Y196" s="210"/>
      <c r="Z196" s="210"/>
      <c r="AA196" s="210"/>
      <c r="AB196" s="210"/>
      <c r="AC196" s="210"/>
      <c r="AD196" s="210"/>
      <c r="AE196" s="210"/>
      <c r="AF196" s="210"/>
      <c r="AG196" s="210"/>
      <c r="AH196" s="210"/>
      <c r="AI196" s="210"/>
      <c r="AJ196" s="210"/>
      <c r="AK196" s="210"/>
      <c r="AL196" s="210"/>
      <c r="AM196" s="210"/>
      <c r="AN196" s="210"/>
      <c r="AO196" s="210"/>
      <c r="AP196" s="210"/>
      <c r="AQ196" s="210"/>
      <c r="AR196" s="210"/>
      <c r="AS196" s="210"/>
      <c r="AT196" s="210"/>
      <c r="AU196" s="210"/>
      <c r="AV196" s="210"/>
      <c r="AW196" s="210"/>
      <c r="AX196" s="210"/>
      <c r="AY196" s="210"/>
      <c r="AZ196" s="210"/>
      <c r="BA196" s="210"/>
      <c r="BB196" s="210"/>
      <c r="BC196" s="210"/>
      <c r="BD196" s="210"/>
      <c r="BE196" s="210"/>
      <c r="BF196" s="210"/>
      <c r="BG196" s="210"/>
      <c r="BH196" s="210"/>
      <c r="BI196" s="210"/>
      <c r="BJ196" s="210"/>
      <c r="BK196" s="210"/>
      <c r="BL196" s="210"/>
      <c r="BM196" s="210"/>
      <c r="BN196" s="210"/>
      <c r="BO196" s="210"/>
      <c r="BP196" s="210"/>
      <c r="BQ196" s="210"/>
      <c r="BR196" s="210"/>
      <c r="BS196" s="210"/>
    </row>
    <row r="197" spans="1:71" s="149" customFormat="1" x14ac:dyDescent="0.25">
      <c r="A197" s="282"/>
      <c r="C197" s="290"/>
      <c r="F197" s="291"/>
      <c r="G197" s="291"/>
      <c r="H197" s="291"/>
      <c r="I197" s="292"/>
      <c r="J197" s="293"/>
      <c r="K197" s="210"/>
      <c r="L197" s="210"/>
      <c r="M197" s="210"/>
      <c r="N197" s="210"/>
      <c r="O197" s="210"/>
      <c r="P197" s="210"/>
      <c r="Q197" s="210"/>
      <c r="R197" s="210"/>
      <c r="S197" s="210"/>
      <c r="T197" s="210"/>
      <c r="U197" s="210"/>
      <c r="V197" s="210"/>
      <c r="W197" s="210"/>
      <c r="X197" s="210"/>
      <c r="Y197" s="210"/>
      <c r="Z197" s="210"/>
      <c r="AA197" s="210"/>
      <c r="AB197" s="210"/>
      <c r="AC197" s="210"/>
      <c r="AD197" s="210"/>
      <c r="AE197" s="210"/>
      <c r="AF197" s="210"/>
      <c r="AG197" s="210"/>
      <c r="AH197" s="210"/>
      <c r="AI197" s="210"/>
      <c r="AJ197" s="210"/>
      <c r="AK197" s="210"/>
      <c r="AL197" s="210"/>
      <c r="AM197" s="210"/>
      <c r="AN197" s="210"/>
      <c r="AO197" s="210"/>
      <c r="AP197" s="210"/>
      <c r="AQ197" s="210"/>
      <c r="AR197" s="210"/>
      <c r="AS197" s="210"/>
      <c r="AT197" s="210"/>
      <c r="AU197" s="210"/>
      <c r="AV197" s="210"/>
      <c r="AW197" s="210"/>
      <c r="AX197" s="210"/>
      <c r="AY197" s="210"/>
      <c r="AZ197" s="210"/>
      <c r="BA197" s="210"/>
      <c r="BB197" s="210"/>
      <c r="BC197" s="210"/>
      <c r="BD197" s="210"/>
      <c r="BE197" s="210"/>
      <c r="BF197" s="210"/>
      <c r="BG197" s="210"/>
      <c r="BH197" s="210"/>
      <c r="BI197" s="210"/>
      <c r="BJ197" s="210"/>
      <c r="BK197" s="210"/>
      <c r="BL197" s="210"/>
      <c r="BM197" s="210"/>
      <c r="BN197" s="210"/>
      <c r="BO197" s="210"/>
      <c r="BP197" s="210"/>
      <c r="BQ197" s="210"/>
      <c r="BR197" s="210"/>
      <c r="BS197" s="210"/>
    </row>
    <row r="198" spans="1:71" s="149" customFormat="1" x14ac:dyDescent="0.25">
      <c r="A198" s="282"/>
      <c r="C198" s="290"/>
      <c r="F198" s="291"/>
      <c r="G198" s="291"/>
      <c r="H198" s="291"/>
      <c r="I198" s="292"/>
      <c r="J198" s="293"/>
      <c r="K198" s="210"/>
      <c r="L198" s="210"/>
      <c r="M198" s="210"/>
      <c r="N198" s="210"/>
      <c r="O198" s="210"/>
      <c r="P198" s="210"/>
      <c r="Q198" s="210"/>
      <c r="R198" s="210"/>
      <c r="S198" s="210"/>
      <c r="T198" s="210"/>
      <c r="U198" s="210"/>
      <c r="V198" s="210"/>
      <c r="W198" s="210"/>
      <c r="X198" s="210"/>
      <c r="Y198" s="210"/>
      <c r="Z198" s="210"/>
      <c r="AA198" s="210"/>
      <c r="AB198" s="210"/>
      <c r="AC198" s="210"/>
      <c r="AD198" s="210"/>
      <c r="AE198" s="210"/>
      <c r="AF198" s="210"/>
      <c r="AG198" s="210"/>
      <c r="AH198" s="210"/>
      <c r="AI198" s="210"/>
      <c r="AJ198" s="210"/>
      <c r="AK198" s="210"/>
      <c r="AL198" s="210"/>
      <c r="AM198" s="210"/>
      <c r="AN198" s="210"/>
      <c r="AO198" s="210"/>
      <c r="AP198" s="210"/>
      <c r="AQ198" s="210"/>
      <c r="AR198" s="210"/>
      <c r="AS198" s="210"/>
      <c r="AT198" s="210"/>
      <c r="AU198" s="210"/>
      <c r="AV198" s="210"/>
      <c r="AW198" s="210"/>
      <c r="AX198" s="210"/>
      <c r="AY198" s="210"/>
      <c r="AZ198" s="210"/>
      <c r="BA198" s="210"/>
      <c r="BB198" s="210"/>
      <c r="BC198" s="210"/>
      <c r="BD198" s="210"/>
      <c r="BE198" s="210"/>
      <c r="BF198" s="210"/>
      <c r="BG198" s="210"/>
      <c r="BH198" s="210"/>
      <c r="BI198" s="210"/>
      <c r="BJ198" s="210"/>
      <c r="BK198" s="210"/>
      <c r="BL198" s="210"/>
      <c r="BM198" s="210"/>
      <c r="BN198" s="210"/>
      <c r="BO198" s="210"/>
      <c r="BP198" s="210"/>
      <c r="BQ198" s="210"/>
      <c r="BR198" s="210"/>
      <c r="BS198" s="210"/>
    </row>
    <row r="199" spans="1:71" s="149" customFormat="1" x14ac:dyDescent="0.25">
      <c r="A199" s="282"/>
      <c r="C199" s="290"/>
      <c r="F199" s="291"/>
      <c r="G199" s="291"/>
      <c r="H199" s="291"/>
      <c r="I199" s="292"/>
      <c r="J199" s="293"/>
      <c r="K199" s="210"/>
      <c r="L199" s="210"/>
      <c r="M199" s="210"/>
      <c r="N199" s="210"/>
      <c r="O199" s="210"/>
      <c r="P199" s="210"/>
      <c r="Q199" s="210"/>
      <c r="R199" s="210"/>
      <c r="S199" s="210"/>
      <c r="T199" s="210"/>
      <c r="U199" s="210"/>
      <c r="V199" s="210"/>
      <c r="W199" s="210"/>
      <c r="X199" s="210"/>
      <c r="Y199" s="210"/>
      <c r="Z199" s="210"/>
      <c r="AA199" s="210"/>
      <c r="AB199" s="210"/>
      <c r="AC199" s="210"/>
      <c r="AD199" s="210"/>
      <c r="AE199" s="210"/>
      <c r="AF199" s="210"/>
      <c r="AG199" s="210"/>
      <c r="AH199" s="210"/>
      <c r="AI199" s="210"/>
      <c r="AJ199" s="210"/>
      <c r="AK199" s="210"/>
      <c r="AL199" s="210"/>
      <c r="AM199" s="210"/>
      <c r="AN199" s="210"/>
      <c r="AO199" s="210"/>
      <c r="AP199" s="210"/>
      <c r="AQ199" s="210"/>
      <c r="AR199" s="210"/>
      <c r="AS199" s="210"/>
      <c r="AT199" s="210"/>
      <c r="AU199" s="210"/>
      <c r="AV199" s="210"/>
      <c r="AW199" s="210"/>
      <c r="AX199" s="210"/>
      <c r="AY199" s="210"/>
      <c r="AZ199" s="210"/>
      <c r="BA199" s="210"/>
      <c r="BB199" s="210"/>
      <c r="BC199" s="210"/>
      <c r="BD199" s="210"/>
      <c r="BE199" s="210"/>
      <c r="BF199" s="210"/>
      <c r="BG199" s="210"/>
      <c r="BH199" s="210"/>
      <c r="BI199" s="210"/>
      <c r="BJ199" s="210"/>
      <c r="BK199" s="210"/>
      <c r="BL199" s="210"/>
      <c r="BM199" s="210"/>
      <c r="BN199" s="210"/>
      <c r="BO199" s="210"/>
      <c r="BP199" s="210"/>
      <c r="BQ199" s="210"/>
      <c r="BR199" s="210"/>
      <c r="BS199" s="210"/>
    </row>
    <row r="200" spans="1:71" s="149" customFormat="1" x14ac:dyDescent="0.25">
      <c r="A200" s="282"/>
      <c r="C200" s="290"/>
      <c r="F200" s="291"/>
      <c r="G200" s="291"/>
      <c r="H200" s="291"/>
      <c r="I200" s="292"/>
      <c r="J200" s="293"/>
      <c r="K200" s="210"/>
      <c r="L200" s="210"/>
      <c r="M200" s="210"/>
      <c r="N200" s="210"/>
      <c r="O200" s="210"/>
      <c r="P200" s="210"/>
      <c r="Q200" s="210"/>
      <c r="R200" s="210"/>
      <c r="S200" s="210"/>
      <c r="T200" s="210"/>
      <c r="U200" s="210"/>
      <c r="V200" s="210"/>
      <c r="W200" s="210"/>
      <c r="X200" s="210"/>
      <c r="Y200" s="210"/>
      <c r="Z200" s="210"/>
      <c r="AA200" s="210"/>
      <c r="AB200" s="210"/>
      <c r="AC200" s="210"/>
      <c r="AD200" s="210"/>
      <c r="AE200" s="210"/>
      <c r="AF200" s="210"/>
      <c r="AG200" s="210"/>
      <c r="AH200" s="210"/>
      <c r="AI200" s="210"/>
      <c r="AJ200" s="210"/>
      <c r="AK200" s="210"/>
      <c r="AL200" s="210"/>
      <c r="AM200" s="210"/>
      <c r="AN200" s="210"/>
      <c r="AO200" s="210"/>
      <c r="AP200" s="210"/>
      <c r="AQ200" s="210"/>
      <c r="AR200" s="210"/>
      <c r="AS200" s="210"/>
      <c r="AT200" s="210"/>
      <c r="AU200" s="210"/>
      <c r="AV200" s="210"/>
      <c r="AW200" s="210"/>
      <c r="AX200" s="210"/>
      <c r="AY200" s="210"/>
      <c r="AZ200" s="210"/>
      <c r="BA200" s="210"/>
      <c r="BB200" s="210"/>
      <c r="BC200" s="210"/>
      <c r="BD200" s="210"/>
      <c r="BE200" s="210"/>
      <c r="BF200" s="210"/>
      <c r="BG200" s="210"/>
      <c r="BH200" s="210"/>
      <c r="BI200" s="210"/>
      <c r="BJ200" s="210"/>
      <c r="BK200" s="210"/>
      <c r="BL200" s="210"/>
      <c r="BM200" s="210"/>
      <c r="BN200" s="210"/>
      <c r="BO200" s="210"/>
      <c r="BP200" s="210"/>
      <c r="BQ200" s="210"/>
      <c r="BR200" s="210"/>
      <c r="BS200" s="210"/>
    </row>
    <row r="201" spans="1:71" s="149" customFormat="1" x14ac:dyDescent="0.25">
      <c r="A201" s="282"/>
      <c r="C201" s="290"/>
      <c r="F201" s="291"/>
      <c r="G201" s="291"/>
      <c r="H201" s="291"/>
      <c r="I201" s="292"/>
      <c r="J201" s="293"/>
      <c r="K201" s="210"/>
      <c r="L201" s="210"/>
      <c r="M201" s="210"/>
      <c r="N201" s="210"/>
      <c r="O201" s="210"/>
      <c r="P201" s="210"/>
      <c r="Q201" s="210"/>
      <c r="R201" s="210"/>
      <c r="S201" s="210"/>
      <c r="T201" s="210"/>
      <c r="U201" s="210"/>
      <c r="V201" s="210"/>
      <c r="W201" s="210"/>
      <c r="X201" s="210"/>
      <c r="Y201" s="210"/>
      <c r="Z201" s="210"/>
      <c r="AA201" s="210"/>
      <c r="AB201" s="210"/>
      <c r="AC201" s="210"/>
      <c r="AD201" s="210"/>
      <c r="AE201" s="210"/>
      <c r="AF201" s="210"/>
      <c r="AG201" s="210"/>
      <c r="AH201" s="210"/>
      <c r="AI201" s="210"/>
      <c r="AJ201" s="210"/>
      <c r="AK201" s="210"/>
      <c r="AL201" s="210"/>
      <c r="AM201" s="210"/>
      <c r="AN201" s="210"/>
      <c r="AO201" s="210"/>
      <c r="AP201" s="210"/>
      <c r="AQ201" s="210"/>
      <c r="AR201" s="210"/>
      <c r="AS201" s="210"/>
      <c r="AT201" s="210"/>
      <c r="AU201" s="210"/>
      <c r="AV201" s="210"/>
      <c r="AW201" s="210"/>
      <c r="AX201" s="210"/>
      <c r="AY201" s="210"/>
      <c r="AZ201" s="210"/>
      <c r="BA201" s="210"/>
      <c r="BB201" s="210"/>
      <c r="BC201" s="210"/>
      <c r="BD201" s="210"/>
      <c r="BE201" s="210"/>
      <c r="BF201" s="210"/>
      <c r="BG201" s="210"/>
      <c r="BH201" s="210"/>
      <c r="BI201" s="210"/>
      <c r="BJ201" s="210"/>
      <c r="BK201" s="210"/>
      <c r="BL201" s="210"/>
      <c r="BM201" s="210"/>
      <c r="BN201" s="210"/>
      <c r="BO201" s="210"/>
      <c r="BP201" s="210"/>
      <c r="BQ201" s="210"/>
      <c r="BR201" s="210"/>
      <c r="BS201" s="210"/>
    </row>
    <row r="202" spans="1:71" s="149" customFormat="1" x14ac:dyDescent="0.25">
      <c r="A202" s="282"/>
      <c r="C202" s="290"/>
      <c r="F202" s="291"/>
      <c r="G202" s="291"/>
      <c r="H202" s="291"/>
      <c r="I202" s="292"/>
      <c r="J202" s="293"/>
      <c r="K202" s="210"/>
      <c r="L202" s="210"/>
      <c r="M202" s="210"/>
      <c r="N202" s="210"/>
      <c r="O202" s="210"/>
      <c r="P202" s="210"/>
      <c r="Q202" s="210"/>
      <c r="R202" s="210"/>
      <c r="S202" s="210"/>
      <c r="T202" s="210"/>
      <c r="U202" s="210"/>
      <c r="V202" s="210"/>
      <c r="W202" s="210"/>
      <c r="X202" s="210"/>
      <c r="Y202" s="210"/>
      <c r="Z202" s="210"/>
      <c r="AA202" s="210"/>
      <c r="AB202" s="210"/>
      <c r="AC202" s="210"/>
      <c r="AD202" s="210"/>
      <c r="AE202" s="210"/>
      <c r="AF202" s="210"/>
      <c r="AG202" s="210"/>
      <c r="AH202" s="210"/>
      <c r="AI202" s="210"/>
      <c r="AJ202" s="210"/>
      <c r="AK202" s="210"/>
      <c r="AL202" s="210"/>
      <c r="AM202" s="210"/>
      <c r="AN202" s="210"/>
      <c r="AO202" s="210"/>
      <c r="AP202" s="210"/>
      <c r="AQ202" s="210"/>
      <c r="AR202" s="210"/>
      <c r="AS202" s="210"/>
      <c r="AT202" s="210"/>
      <c r="AU202" s="210"/>
      <c r="AV202" s="210"/>
      <c r="AW202" s="210"/>
      <c r="AX202" s="210"/>
      <c r="AY202" s="210"/>
      <c r="AZ202" s="210"/>
      <c r="BA202" s="210"/>
      <c r="BB202" s="210"/>
      <c r="BC202" s="210"/>
      <c r="BD202" s="210"/>
      <c r="BE202" s="210"/>
      <c r="BF202" s="210"/>
      <c r="BG202" s="210"/>
      <c r="BH202" s="210"/>
      <c r="BI202" s="210"/>
      <c r="BJ202" s="210"/>
      <c r="BK202" s="210"/>
      <c r="BL202" s="210"/>
      <c r="BM202" s="210"/>
      <c r="BN202" s="210"/>
      <c r="BO202" s="210"/>
      <c r="BP202" s="210"/>
      <c r="BQ202" s="210"/>
      <c r="BR202" s="210"/>
      <c r="BS202" s="210"/>
    </row>
    <row r="203" spans="1:71" s="149" customFormat="1" x14ac:dyDescent="0.25">
      <c r="A203" s="282"/>
      <c r="C203" s="290"/>
      <c r="F203" s="291"/>
      <c r="G203" s="291"/>
      <c r="H203" s="291"/>
      <c r="I203" s="292"/>
      <c r="J203" s="293"/>
      <c r="K203" s="210"/>
      <c r="L203" s="210"/>
      <c r="M203" s="210"/>
      <c r="N203" s="210"/>
      <c r="O203" s="210"/>
      <c r="P203" s="210"/>
      <c r="Q203" s="210"/>
      <c r="R203" s="210"/>
      <c r="S203" s="210"/>
      <c r="T203" s="210"/>
      <c r="U203" s="210"/>
      <c r="V203" s="210"/>
      <c r="W203" s="210"/>
      <c r="X203" s="210"/>
      <c r="Y203" s="210"/>
      <c r="Z203" s="210"/>
      <c r="AA203" s="210"/>
      <c r="AB203" s="210"/>
      <c r="AC203" s="210"/>
      <c r="AD203" s="210"/>
      <c r="AE203" s="210"/>
      <c r="AF203" s="210"/>
      <c r="AG203" s="210"/>
      <c r="AH203" s="210"/>
      <c r="AI203" s="210"/>
      <c r="AJ203" s="210"/>
      <c r="AK203" s="210"/>
      <c r="AL203" s="210"/>
      <c r="AM203" s="210"/>
      <c r="AN203" s="210"/>
      <c r="AO203" s="210"/>
      <c r="AP203" s="210"/>
      <c r="AQ203" s="210"/>
      <c r="AR203" s="210"/>
      <c r="AS203" s="210"/>
      <c r="AT203" s="210"/>
      <c r="AU203" s="210"/>
      <c r="AV203" s="210"/>
      <c r="AW203" s="210"/>
      <c r="AX203" s="210"/>
      <c r="AY203" s="210"/>
      <c r="AZ203" s="210"/>
      <c r="BA203" s="210"/>
      <c r="BB203" s="210"/>
      <c r="BC203" s="210"/>
      <c r="BD203" s="210"/>
      <c r="BE203" s="210"/>
      <c r="BF203" s="210"/>
      <c r="BG203" s="210"/>
      <c r="BH203" s="210"/>
      <c r="BI203" s="210"/>
      <c r="BJ203" s="210"/>
      <c r="BK203" s="210"/>
      <c r="BL203" s="210"/>
      <c r="BM203" s="210"/>
      <c r="BN203" s="210"/>
      <c r="BO203" s="210"/>
      <c r="BP203" s="210"/>
      <c r="BQ203" s="210"/>
      <c r="BR203" s="210"/>
      <c r="BS203" s="210"/>
    </row>
    <row r="204" spans="1:71" s="149" customFormat="1" x14ac:dyDescent="0.25">
      <c r="A204" s="282"/>
      <c r="C204" s="290"/>
      <c r="F204" s="291"/>
      <c r="G204" s="291"/>
      <c r="H204" s="291"/>
      <c r="I204" s="292"/>
      <c r="J204" s="293"/>
      <c r="K204" s="210"/>
      <c r="L204" s="210"/>
      <c r="M204" s="210"/>
      <c r="N204" s="210"/>
      <c r="O204" s="210"/>
      <c r="P204" s="210"/>
      <c r="Q204" s="210"/>
      <c r="R204" s="210"/>
      <c r="S204" s="210"/>
      <c r="T204" s="210"/>
      <c r="U204" s="210"/>
      <c r="V204" s="210"/>
      <c r="W204" s="210"/>
      <c r="X204" s="210"/>
      <c r="Y204" s="210"/>
      <c r="Z204" s="210"/>
      <c r="AA204" s="210"/>
      <c r="AB204" s="210"/>
      <c r="AC204" s="210"/>
      <c r="AD204" s="210"/>
      <c r="AE204" s="210"/>
      <c r="AF204" s="210"/>
      <c r="AG204" s="210"/>
      <c r="AH204" s="210"/>
      <c r="AI204" s="210"/>
      <c r="AJ204" s="210"/>
      <c r="AK204" s="210"/>
      <c r="AL204" s="210"/>
      <c r="AM204" s="210"/>
      <c r="AN204" s="210"/>
      <c r="AO204" s="210"/>
      <c r="AP204" s="210"/>
      <c r="AQ204" s="210"/>
      <c r="AR204" s="210"/>
      <c r="AS204" s="210"/>
      <c r="AT204" s="210"/>
      <c r="AU204" s="210"/>
      <c r="AV204" s="210"/>
      <c r="AW204" s="210"/>
      <c r="AX204" s="210"/>
      <c r="AY204" s="210"/>
      <c r="AZ204" s="210"/>
      <c r="BA204" s="210"/>
      <c r="BB204" s="210"/>
      <c r="BC204" s="210"/>
      <c r="BD204" s="210"/>
      <c r="BE204" s="210"/>
      <c r="BF204" s="210"/>
      <c r="BG204" s="210"/>
      <c r="BH204" s="210"/>
      <c r="BI204" s="210"/>
      <c r="BJ204" s="210"/>
      <c r="BK204" s="210"/>
      <c r="BL204" s="210"/>
      <c r="BM204" s="210"/>
      <c r="BN204" s="210"/>
      <c r="BO204" s="210"/>
      <c r="BP204" s="210"/>
      <c r="BQ204" s="210"/>
      <c r="BR204" s="210"/>
      <c r="BS204" s="210"/>
    </row>
    <row r="205" spans="1:71" s="149" customFormat="1" x14ac:dyDescent="0.25">
      <c r="A205" s="282"/>
      <c r="C205" s="290"/>
      <c r="F205" s="291"/>
      <c r="G205" s="291"/>
      <c r="H205" s="291"/>
      <c r="I205" s="292"/>
      <c r="J205" s="293"/>
      <c r="K205" s="210"/>
      <c r="L205" s="210"/>
      <c r="M205" s="210"/>
      <c r="N205" s="210"/>
      <c r="O205" s="210"/>
      <c r="P205" s="210"/>
      <c r="Q205" s="210"/>
      <c r="R205" s="210"/>
      <c r="S205" s="210"/>
      <c r="T205" s="210"/>
      <c r="U205" s="210"/>
      <c r="V205" s="210"/>
      <c r="W205" s="210"/>
      <c r="X205" s="210"/>
      <c r="Y205" s="210"/>
      <c r="Z205" s="210"/>
      <c r="AA205" s="210"/>
      <c r="AB205" s="210"/>
      <c r="AC205" s="210"/>
      <c r="AD205" s="210"/>
      <c r="AE205" s="210"/>
      <c r="AF205" s="210"/>
      <c r="AG205" s="210"/>
      <c r="AH205" s="210"/>
      <c r="AI205" s="210"/>
      <c r="AJ205" s="210"/>
      <c r="AK205" s="210"/>
      <c r="AL205" s="210"/>
      <c r="AM205" s="210"/>
      <c r="AN205" s="210"/>
      <c r="AO205" s="210"/>
      <c r="AP205" s="210"/>
      <c r="AQ205" s="210"/>
      <c r="AR205" s="210"/>
      <c r="AS205" s="210"/>
      <c r="AT205" s="210"/>
      <c r="AU205" s="210"/>
      <c r="AV205" s="210"/>
      <c r="AW205" s="210"/>
      <c r="AX205" s="210"/>
      <c r="AY205" s="210"/>
      <c r="AZ205" s="210"/>
      <c r="BA205" s="210"/>
      <c r="BB205" s="210"/>
      <c r="BC205" s="210"/>
      <c r="BD205" s="210"/>
      <c r="BE205" s="210"/>
      <c r="BF205" s="210"/>
      <c r="BG205" s="210"/>
      <c r="BH205" s="210"/>
      <c r="BI205" s="210"/>
      <c r="BJ205" s="210"/>
      <c r="BK205" s="210"/>
      <c r="BL205" s="210"/>
      <c r="BM205" s="210"/>
      <c r="BN205" s="210"/>
      <c r="BO205" s="210"/>
      <c r="BP205" s="210"/>
      <c r="BQ205" s="210"/>
      <c r="BR205" s="210"/>
      <c r="BS205" s="210"/>
    </row>
    <row r="206" spans="1:71" s="149" customFormat="1" x14ac:dyDescent="0.25">
      <c r="A206" s="282"/>
      <c r="C206" s="290"/>
      <c r="F206" s="291"/>
      <c r="G206" s="291"/>
      <c r="H206" s="291"/>
      <c r="I206" s="292"/>
      <c r="J206" s="293"/>
      <c r="K206" s="210"/>
      <c r="L206" s="210"/>
      <c r="M206" s="210"/>
      <c r="N206" s="210"/>
      <c r="O206" s="210"/>
      <c r="P206" s="210"/>
      <c r="Q206" s="210"/>
      <c r="R206" s="210"/>
      <c r="S206" s="210"/>
      <c r="T206" s="210"/>
      <c r="U206" s="210"/>
      <c r="V206" s="210"/>
      <c r="W206" s="210"/>
      <c r="X206" s="210"/>
      <c r="Y206" s="210"/>
      <c r="Z206" s="210"/>
      <c r="AA206" s="210"/>
      <c r="AB206" s="210"/>
      <c r="AC206" s="210"/>
      <c r="AD206" s="210"/>
      <c r="AE206" s="210"/>
      <c r="AF206" s="210"/>
      <c r="AG206" s="210"/>
      <c r="AH206" s="210"/>
      <c r="AI206" s="210"/>
      <c r="AJ206" s="210"/>
      <c r="AK206" s="210"/>
      <c r="AL206" s="210"/>
      <c r="AM206" s="210"/>
      <c r="AN206" s="210"/>
      <c r="AO206" s="210"/>
      <c r="AP206" s="210"/>
      <c r="AQ206" s="210"/>
      <c r="AR206" s="210"/>
      <c r="AS206" s="210"/>
      <c r="AT206" s="210"/>
      <c r="AU206" s="210"/>
      <c r="AV206" s="210"/>
      <c r="AW206" s="210"/>
      <c r="AX206" s="210"/>
      <c r="AY206" s="210"/>
      <c r="AZ206" s="210"/>
      <c r="BA206" s="210"/>
      <c r="BB206" s="210"/>
      <c r="BC206" s="210"/>
      <c r="BD206" s="210"/>
      <c r="BE206" s="210"/>
      <c r="BF206" s="210"/>
      <c r="BG206" s="210"/>
      <c r="BH206" s="210"/>
      <c r="BI206" s="210"/>
      <c r="BJ206" s="210"/>
      <c r="BK206" s="210"/>
      <c r="BL206" s="210"/>
      <c r="BM206" s="210"/>
      <c r="BN206" s="210"/>
      <c r="BO206" s="210"/>
      <c r="BP206" s="210"/>
      <c r="BQ206" s="210"/>
      <c r="BR206" s="210"/>
      <c r="BS206" s="210"/>
    </row>
    <row r="207" spans="1:71" s="149" customFormat="1" x14ac:dyDescent="0.25">
      <c r="A207" s="282"/>
      <c r="C207" s="290"/>
      <c r="F207" s="291"/>
      <c r="G207" s="291"/>
      <c r="H207" s="291"/>
      <c r="I207" s="292"/>
      <c r="J207" s="293"/>
      <c r="K207" s="210"/>
      <c r="L207" s="210"/>
      <c r="M207" s="210"/>
      <c r="N207" s="210"/>
      <c r="O207" s="210"/>
      <c r="P207" s="210"/>
      <c r="Q207" s="210"/>
      <c r="R207" s="210"/>
      <c r="S207" s="210"/>
      <c r="T207" s="210"/>
      <c r="U207" s="210"/>
      <c r="V207" s="210"/>
      <c r="W207" s="210"/>
      <c r="X207" s="210"/>
      <c r="Y207" s="210"/>
      <c r="Z207" s="210"/>
      <c r="AA207" s="210"/>
      <c r="AB207" s="210"/>
      <c r="AC207" s="210"/>
      <c r="AD207" s="210"/>
      <c r="AE207" s="210"/>
      <c r="AF207" s="210"/>
      <c r="AG207" s="210"/>
      <c r="AH207" s="210"/>
      <c r="AI207" s="210"/>
      <c r="AJ207" s="210"/>
      <c r="AK207" s="210"/>
      <c r="AL207" s="210"/>
      <c r="AM207" s="210"/>
      <c r="AN207" s="210"/>
      <c r="AO207" s="210"/>
      <c r="AP207" s="210"/>
      <c r="AQ207" s="210"/>
      <c r="AR207" s="210"/>
      <c r="AS207" s="210"/>
      <c r="AT207" s="210"/>
      <c r="AU207" s="210"/>
      <c r="AV207" s="210"/>
      <c r="AW207" s="210"/>
      <c r="AX207" s="210"/>
      <c r="AY207" s="210"/>
      <c r="AZ207" s="210"/>
      <c r="BA207" s="210"/>
      <c r="BB207" s="210"/>
      <c r="BC207" s="210"/>
      <c r="BD207" s="210"/>
      <c r="BE207" s="210"/>
      <c r="BF207" s="210"/>
      <c r="BG207" s="210"/>
      <c r="BH207" s="210"/>
      <c r="BI207" s="210"/>
      <c r="BJ207" s="210"/>
      <c r="BK207" s="210"/>
      <c r="BL207" s="210"/>
      <c r="BM207" s="210"/>
      <c r="BN207" s="210"/>
      <c r="BO207" s="210"/>
      <c r="BP207" s="210"/>
      <c r="BQ207" s="210"/>
      <c r="BR207" s="210"/>
      <c r="BS207" s="210"/>
    </row>
    <row r="208" spans="1:71" s="149" customFormat="1" x14ac:dyDescent="0.25">
      <c r="A208" s="282"/>
      <c r="C208" s="290"/>
      <c r="F208" s="291"/>
      <c r="G208" s="291"/>
      <c r="H208" s="291"/>
      <c r="I208" s="292"/>
      <c r="J208" s="293"/>
      <c r="K208" s="210"/>
      <c r="L208" s="210"/>
      <c r="M208" s="210"/>
      <c r="N208" s="210"/>
      <c r="O208" s="210"/>
      <c r="P208" s="210"/>
      <c r="Q208" s="210"/>
      <c r="R208" s="210"/>
      <c r="S208" s="210"/>
      <c r="T208" s="210"/>
      <c r="U208" s="210"/>
      <c r="V208" s="210"/>
      <c r="W208" s="210"/>
      <c r="X208" s="210"/>
      <c r="Y208" s="210"/>
      <c r="Z208" s="210"/>
      <c r="AA208" s="210"/>
      <c r="AB208" s="210"/>
      <c r="AC208" s="210"/>
      <c r="AD208" s="210"/>
      <c r="AE208" s="210"/>
      <c r="AF208" s="210"/>
      <c r="AG208" s="210"/>
      <c r="AH208" s="210"/>
      <c r="AI208" s="210"/>
      <c r="AJ208" s="210"/>
      <c r="AK208" s="210"/>
      <c r="AL208" s="210"/>
      <c r="AM208" s="210"/>
      <c r="AN208" s="210"/>
      <c r="AO208" s="210"/>
      <c r="AP208" s="210"/>
      <c r="AQ208" s="210"/>
      <c r="AR208" s="210"/>
      <c r="AS208" s="210"/>
      <c r="AT208" s="210"/>
      <c r="AU208" s="210"/>
      <c r="AV208" s="210"/>
      <c r="AW208" s="210"/>
      <c r="AX208" s="210"/>
      <c r="AY208" s="210"/>
      <c r="AZ208" s="210"/>
      <c r="BA208" s="210"/>
      <c r="BB208" s="210"/>
      <c r="BC208" s="210"/>
      <c r="BD208" s="210"/>
      <c r="BE208" s="210"/>
      <c r="BF208" s="210"/>
      <c r="BG208" s="210"/>
      <c r="BH208" s="210"/>
      <c r="BI208" s="210"/>
      <c r="BJ208" s="210"/>
      <c r="BK208" s="210"/>
      <c r="BL208" s="210"/>
      <c r="BM208" s="210"/>
      <c r="BN208" s="210"/>
      <c r="BO208" s="210"/>
      <c r="BP208" s="210"/>
      <c r="BQ208" s="210"/>
      <c r="BR208" s="210"/>
      <c r="BS208" s="210"/>
    </row>
    <row r="209" spans="1:71" s="149" customFormat="1" x14ac:dyDescent="0.25">
      <c r="A209" s="282"/>
      <c r="C209" s="290"/>
      <c r="F209" s="291"/>
      <c r="G209" s="291"/>
      <c r="H209" s="291"/>
      <c r="I209" s="292"/>
      <c r="J209" s="293"/>
      <c r="K209" s="210"/>
      <c r="L209" s="210"/>
      <c r="M209" s="210"/>
      <c r="N209" s="210"/>
      <c r="O209" s="210"/>
      <c r="P209" s="210"/>
      <c r="Q209" s="210"/>
      <c r="R209" s="210"/>
      <c r="S209" s="210"/>
      <c r="T209" s="210"/>
      <c r="U209" s="210"/>
      <c r="V209" s="210"/>
      <c r="W209" s="210"/>
      <c r="X209" s="210"/>
      <c r="Y209" s="210"/>
      <c r="Z209" s="210"/>
      <c r="AA209" s="210"/>
      <c r="AB209" s="210"/>
      <c r="AC209" s="210"/>
      <c r="AD209" s="210"/>
      <c r="AE209" s="210"/>
      <c r="AF209" s="210"/>
      <c r="AG209" s="210"/>
      <c r="AH209" s="210"/>
      <c r="AI209" s="210"/>
      <c r="AJ209" s="210"/>
      <c r="AK209" s="210"/>
      <c r="AL209" s="210"/>
      <c r="AM209" s="210"/>
      <c r="AN209" s="210"/>
      <c r="AO209" s="210"/>
      <c r="AP209" s="210"/>
      <c r="AQ209" s="210"/>
      <c r="AR209" s="210"/>
      <c r="AS209" s="210"/>
      <c r="AT209" s="210"/>
      <c r="AU209" s="210"/>
      <c r="AV209" s="210"/>
      <c r="AW209" s="210"/>
      <c r="AX209" s="210"/>
      <c r="AY209" s="210"/>
      <c r="AZ209" s="210"/>
      <c r="BA209" s="210"/>
      <c r="BB209" s="210"/>
      <c r="BC209" s="210"/>
      <c r="BD209" s="210"/>
      <c r="BE209" s="210"/>
      <c r="BF209" s="210"/>
      <c r="BG209" s="210"/>
      <c r="BH209" s="210"/>
      <c r="BI209" s="210"/>
      <c r="BJ209" s="210"/>
      <c r="BK209" s="210"/>
      <c r="BL209" s="210"/>
      <c r="BM209" s="210"/>
      <c r="BN209" s="210"/>
      <c r="BO209" s="210"/>
      <c r="BP209" s="210"/>
      <c r="BQ209" s="210"/>
      <c r="BR209" s="210"/>
      <c r="BS209" s="210"/>
    </row>
    <row r="210" spans="1:71" s="149" customFormat="1" x14ac:dyDescent="0.25">
      <c r="A210" s="282"/>
      <c r="C210" s="290"/>
      <c r="F210" s="291"/>
      <c r="G210" s="291"/>
      <c r="H210" s="291"/>
      <c r="I210" s="292"/>
      <c r="J210" s="293"/>
      <c r="K210" s="210"/>
      <c r="L210" s="210"/>
      <c r="M210" s="210"/>
      <c r="N210" s="210"/>
      <c r="O210" s="210"/>
      <c r="P210" s="210"/>
      <c r="Q210" s="210"/>
      <c r="R210" s="210"/>
      <c r="S210" s="210"/>
      <c r="T210" s="210"/>
      <c r="U210" s="210"/>
      <c r="V210" s="210"/>
      <c r="W210" s="210"/>
      <c r="X210" s="210"/>
      <c r="Y210" s="210"/>
      <c r="Z210" s="210"/>
      <c r="AA210" s="210"/>
      <c r="AB210" s="210"/>
      <c r="AC210" s="210"/>
      <c r="AD210" s="210"/>
      <c r="AE210" s="210"/>
      <c r="AF210" s="210"/>
      <c r="AG210" s="210"/>
      <c r="AH210" s="210"/>
      <c r="AI210" s="210"/>
      <c r="AJ210" s="210"/>
      <c r="AK210" s="210"/>
      <c r="AL210" s="210"/>
      <c r="AM210" s="210"/>
      <c r="AN210" s="210"/>
      <c r="AO210" s="210"/>
      <c r="AP210" s="210"/>
      <c r="AQ210" s="210"/>
      <c r="AR210" s="210"/>
      <c r="AS210" s="210"/>
      <c r="AT210" s="210"/>
      <c r="AU210" s="210"/>
      <c r="AV210" s="210"/>
      <c r="AW210" s="210"/>
      <c r="AX210" s="210"/>
      <c r="AY210" s="210"/>
      <c r="AZ210" s="210"/>
      <c r="BA210" s="210"/>
      <c r="BB210" s="210"/>
      <c r="BC210" s="210"/>
      <c r="BD210" s="210"/>
      <c r="BE210" s="210"/>
      <c r="BF210" s="210"/>
      <c r="BG210" s="210"/>
      <c r="BH210" s="210"/>
      <c r="BI210" s="210"/>
      <c r="BJ210" s="210"/>
      <c r="BK210" s="210"/>
      <c r="BL210" s="210"/>
      <c r="BM210" s="210"/>
      <c r="BN210" s="210"/>
      <c r="BO210" s="210"/>
      <c r="BP210" s="210"/>
      <c r="BQ210" s="210"/>
      <c r="BR210" s="210"/>
      <c r="BS210" s="210"/>
    </row>
    <row r="211" spans="1:71" s="149" customFormat="1" x14ac:dyDescent="0.25">
      <c r="A211" s="282"/>
      <c r="C211" s="290"/>
      <c r="F211" s="291"/>
      <c r="G211" s="291"/>
      <c r="H211" s="291"/>
      <c r="I211" s="292"/>
      <c r="J211" s="293"/>
      <c r="K211" s="210"/>
      <c r="L211" s="210"/>
      <c r="M211" s="210"/>
      <c r="N211" s="210"/>
      <c r="O211" s="210"/>
      <c r="P211" s="210"/>
      <c r="Q211" s="210"/>
      <c r="R211" s="210"/>
      <c r="S211" s="210"/>
      <c r="T211" s="210"/>
      <c r="U211" s="210"/>
      <c r="V211" s="210"/>
      <c r="W211" s="210"/>
      <c r="X211" s="210"/>
      <c r="Y211" s="210"/>
      <c r="Z211" s="210"/>
      <c r="AA211" s="210"/>
      <c r="AB211" s="210"/>
      <c r="AC211" s="210"/>
      <c r="AD211" s="210"/>
      <c r="AE211" s="210"/>
      <c r="AF211" s="210"/>
      <c r="AG211" s="210"/>
      <c r="AH211" s="210"/>
      <c r="AI211" s="210"/>
      <c r="AJ211" s="210"/>
      <c r="AK211" s="210"/>
      <c r="AL211" s="210"/>
      <c r="AM211" s="210"/>
      <c r="AN211" s="210"/>
      <c r="AO211" s="210"/>
      <c r="AP211" s="210"/>
      <c r="AQ211" s="210"/>
      <c r="AR211" s="210"/>
      <c r="AS211" s="210"/>
      <c r="AT211" s="210"/>
      <c r="AU211" s="210"/>
      <c r="AV211" s="210"/>
      <c r="AW211" s="210"/>
      <c r="AX211" s="210"/>
      <c r="AY211" s="210"/>
      <c r="AZ211" s="210"/>
      <c r="BA211" s="210"/>
      <c r="BB211" s="210"/>
      <c r="BC211" s="210"/>
      <c r="BD211" s="210"/>
      <c r="BE211" s="210"/>
      <c r="BF211" s="210"/>
      <c r="BG211" s="210"/>
      <c r="BH211" s="210"/>
      <c r="BI211" s="210"/>
      <c r="BJ211" s="210"/>
      <c r="BK211" s="210"/>
      <c r="BL211" s="210"/>
      <c r="BM211" s="210"/>
      <c r="BN211" s="210"/>
      <c r="BO211" s="210"/>
      <c r="BP211" s="210"/>
      <c r="BQ211" s="210"/>
      <c r="BR211" s="210"/>
      <c r="BS211" s="210"/>
    </row>
    <row r="212" spans="1:71" s="149" customFormat="1" x14ac:dyDescent="0.25">
      <c r="A212" s="282"/>
      <c r="C212" s="290"/>
      <c r="F212" s="291"/>
      <c r="G212" s="291"/>
      <c r="H212" s="291"/>
      <c r="I212" s="292"/>
      <c r="J212" s="293"/>
      <c r="K212" s="210"/>
      <c r="L212" s="210"/>
      <c r="M212" s="210"/>
      <c r="N212" s="210"/>
      <c r="O212" s="210"/>
      <c r="P212" s="210"/>
      <c r="Q212" s="210"/>
      <c r="R212" s="210"/>
      <c r="S212" s="210"/>
      <c r="T212" s="210"/>
      <c r="U212" s="210"/>
      <c r="V212" s="210"/>
      <c r="W212" s="210"/>
      <c r="X212" s="210"/>
      <c r="Y212" s="210"/>
      <c r="Z212" s="210"/>
      <c r="AA212" s="210"/>
      <c r="AB212" s="210"/>
      <c r="AC212" s="210"/>
      <c r="AD212" s="210"/>
      <c r="AE212" s="210"/>
      <c r="AF212" s="210"/>
      <c r="AG212" s="210"/>
      <c r="AH212" s="210"/>
      <c r="AI212" s="210"/>
      <c r="AJ212" s="210"/>
      <c r="AK212" s="210"/>
      <c r="AL212" s="210"/>
      <c r="AM212" s="210"/>
      <c r="AN212" s="210"/>
      <c r="AO212" s="210"/>
      <c r="AP212" s="210"/>
      <c r="AQ212" s="210"/>
      <c r="AR212" s="210"/>
      <c r="AS212" s="210"/>
      <c r="AT212" s="210"/>
      <c r="AU212" s="210"/>
      <c r="AV212" s="210"/>
      <c r="AW212" s="210"/>
      <c r="AX212" s="210"/>
      <c r="AY212" s="210"/>
      <c r="AZ212" s="210"/>
      <c r="BA212" s="210"/>
      <c r="BB212" s="210"/>
      <c r="BC212" s="210"/>
      <c r="BD212" s="210"/>
      <c r="BE212" s="210"/>
      <c r="BF212" s="210"/>
      <c r="BG212" s="210"/>
      <c r="BH212" s="210"/>
      <c r="BI212" s="210"/>
      <c r="BJ212" s="210"/>
      <c r="BK212" s="210"/>
      <c r="BL212" s="210"/>
      <c r="BM212" s="210"/>
      <c r="BN212" s="210"/>
      <c r="BO212" s="210"/>
      <c r="BP212" s="210"/>
      <c r="BQ212" s="210"/>
      <c r="BR212" s="210"/>
      <c r="BS212" s="210"/>
    </row>
    <row r="213" spans="1:71" s="149" customFormat="1" x14ac:dyDescent="0.25">
      <c r="A213" s="282"/>
      <c r="C213" s="290"/>
      <c r="F213" s="291"/>
      <c r="G213" s="291"/>
      <c r="H213" s="291"/>
      <c r="I213" s="292"/>
      <c r="J213" s="293"/>
      <c r="K213" s="210"/>
      <c r="L213" s="210"/>
      <c r="M213" s="210"/>
      <c r="N213" s="210"/>
      <c r="O213" s="210"/>
      <c r="P213" s="210"/>
      <c r="Q213" s="210"/>
      <c r="R213" s="210"/>
      <c r="S213" s="210"/>
      <c r="T213" s="210"/>
      <c r="U213" s="210"/>
      <c r="V213" s="210"/>
      <c r="W213" s="210"/>
      <c r="X213" s="210"/>
      <c r="Y213" s="210"/>
      <c r="Z213" s="210"/>
      <c r="AA213" s="210"/>
      <c r="AB213" s="210"/>
      <c r="AC213" s="210"/>
      <c r="AD213" s="210"/>
      <c r="AE213" s="210"/>
      <c r="AF213" s="210"/>
      <c r="AG213" s="210"/>
      <c r="AH213" s="210"/>
      <c r="AI213" s="210"/>
      <c r="AJ213" s="210"/>
      <c r="AK213" s="210"/>
      <c r="AL213" s="210"/>
      <c r="AM213" s="210"/>
      <c r="AN213" s="210"/>
      <c r="AO213" s="210"/>
      <c r="AP213" s="210"/>
      <c r="AQ213" s="210"/>
      <c r="AR213" s="210"/>
      <c r="AS213" s="210"/>
      <c r="AT213" s="210"/>
      <c r="AU213" s="210"/>
      <c r="AV213" s="210"/>
      <c r="AW213" s="210"/>
      <c r="AX213" s="210"/>
      <c r="AY213" s="210"/>
      <c r="AZ213" s="210"/>
      <c r="BA213" s="210"/>
      <c r="BB213" s="210"/>
      <c r="BC213" s="210"/>
      <c r="BD213" s="210"/>
      <c r="BE213" s="210"/>
      <c r="BF213" s="210"/>
      <c r="BG213" s="210"/>
      <c r="BH213" s="210"/>
      <c r="BI213" s="210"/>
      <c r="BJ213" s="210"/>
      <c r="BK213" s="210"/>
      <c r="BL213" s="210"/>
      <c r="BM213" s="210"/>
      <c r="BN213" s="210"/>
      <c r="BO213" s="210"/>
      <c r="BP213" s="210"/>
      <c r="BQ213" s="210"/>
      <c r="BR213" s="210"/>
      <c r="BS213" s="210"/>
    </row>
    <row r="214" spans="1:71" s="149" customFormat="1" x14ac:dyDescent="0.25">
      <c r="A214" s="282"/>
      <c r="C214" s="290"/>
      <c r="F214" s="291"/>
      <c r="G214" s="291"/>
      <c r="H214" s="291"/>
      <c r="I214" s="292"/>
      <c r="J214" s="293"/>
      <c r="K214" s="210"/>
      <c r="L214" s="210"/>
      <c r="M214" s="210"/>
      <c r="N214" s="210"/>
      <c r="O214" s="210"/>
      <c r="P214" s="210"/>
      <c r="Q214" s="210"/>
      <c r="R214" s="210"/>
      <c r="S214" s="210"/>
      <c r="T214" s="210"/>
      <c r="U214" s="210"/>
      <c r="V214" s="210"/>
      <c r="W214" s="210"/>
      <c r="X214" s="210"/>
      <c r="Y214" s="210"/>
      <c r="Z214" s="210"/>
      <c r="AA214" s="210"/>
      <c r="AB214" s="210"/>
      <c r="AC214" s="210"/>
      <c r="AD214" s="210"/>
      <c r="AE214" s="210"/>
      <c r="AF214" s="210"/>
      <c r="AG214" s="210"/>
      <c r="AH214" s="210"/>
      <c r="AI214" s="210"/>
      <c r="AJ214" s="210"/>
      <c r="AK214" s="210"/>
      <c r="AL214" s="210"/>
      <c r="AM214" s="210"/>
      <c r="AN214" s="210"/>
      <c r="AO214" s="210"/>
      <c r="AP214" s="210"/>
      <c r="AQ214" s="210"/>
      <c r="AR214" s="210"/>
      <c r="AS214" s="210"/>
      <c r="AT214" s="210"/>
      <c r="AU214" s="210"/>
      <c r="AV214" s="210"/>
      <c r="AW214" s="210"/>
      <c r="AX214" s="210"/>
      <c r="AY214" s="210"/>
      <c r="AZ214" s="210"/>
      <c r="BA214" s="210"/>
      <c r="BB214" s="210"/>
      <c r="BC214" s="210"/>
      <c r="BD214" s="210"/>
      <c r="BE214" s="210"/>
      <c r="BF214" s="210"/>
      <c r="BG214" s="210"/>
      <c r="BH214" s="210"/>
      <c r="BI214" s="210"/>
      <c r="BJ214" s="210"/>
      <c r="BK214" s="210"/>
      <c r="BL214" s="210"/>
      <c r="BM214" s="210"/>
      <c r="BN214" s="210"/>
      <c r="BO214" s="210"/>
      <c r="BP214" s="210"/>
      <c r="BQ214" s="210"/>
      <c r="BR214" s="210"/>
      <c r="BS214" s="210"/>
    </row>
    <row r="215" spans="1:71" s="149" customFormat="1" x14ac:dyDescent="0.25">
      <c r="A215" s="282"/>
      <c r="C215" s="290"/>
      <c r="F215" s="291"/>
      <c r="G215" s="291"/>
      <c r="H215" s="291"/>
      <c r="I215" s="292"/>
      <c r="J215" s="293"/>
      <c r="K215" s="210"/>
      <c r="L215" s="210"/>
      <c r="M215" s="210"/>
      <c r="N215" s="210"/>
      <c r="O215" s="210"/>
      <c r="P215" s="210"/>
      <c r="Q215" s="210"/>
      <c r="R215" s="210"/>
      <c r="S215" s="210"/>
      <c r="T215" s="210"/>
      <c r="U215" s="210"/>
      <c r="V215" s="210"/>
      <c r="W215" s="210"/>
      <c r="X215" s="210"/>
      <c r="Y215" s="210"/>
      <c r="Z215" s="210"/>
      <c r="AA215" s="210"/>
      <c r="AB215" s="210"/>
      <c r="AC215" s="210"/>
      <c r="AD215" s="210"/>
      <c r="AE215" s="210"/>
      <c r="AF215" s="210"/>
      <c r="AG215" s="210"/>
      <c r="AH215" s="210"/>
      <c r="AI215" s="210"/>
      <c r="AJ215" s="210"/>
      <c r="AK215" s="210"/>
      <c r="AL215" s="210"/>
      <c r="AM215" s="210"/>
      <c r="AN215" s="210"/>
      <c r="AO215" s="210"/>
      <c r="AP215" s="210"/>
      <c r="AQ215" s="210"/>
      <c r="AR215" s="210"/>
      <c r="AS215" s="210"/>
      <c r="AT215" s="210"/>
      <c r="AU215" s="210"/>
      <c r="AV215" s="210"/>
      <c r="AW215" s="210"/>
      <c r="AX215" s="210"/>
      <c r="AY215" s="210"/>
      <c r="AZ215" s="210"/>
      <c r="BA215" s="210"/>
      <c r="BB215" s="210"/>
      <c r="BC215" s="210"/>
      <c r="BD215" s="210"/>
      <c r="BE215" s="210"/>
      <c r="BF215" s="210"/>
      <c r="BG215" s="210"/>
      <c r="BH215" s="210"/>
      <c r="BI215" s="210"/>
      <c r="BJ215" s="210"/>
      <c r="BK215" s="210"/>
      <c r="BL215" s="210"/>
      <c r="BM215" s="210"/>
      <c r="BN215" s="210"/>
      <c r="BO215" s="210"/>
      <c r="BP215" s="210"/>
      <c r="BQ215" s="210"/>
      <c r="BR215" s="210"/>
      <c r="BS215" s="210"/>
    </row>
    <row r="216" spans="1:71" s="149" customFormat="1" x14ac:dyDescent="0.25">
      <c r="A216" s="282"/>
      <c r="C216" s="290"/>
      <c r="F216" s="291"/>
      <c r="G216" s="291"/>
      <c r="H216" s="291"/>
      <c r="I216" s="292"/>
      <c r="J216" s="293"/>
      <c r="K216" s="210"/>
      <c r="L216" s="210"/>
      <c r="M216" s="210"/>
      <c r="N216" s="210"/>
      <c r="O216" s="210"/>
      <c r="P216" s="210"/>
      <c r="Q216" s="210"/>
      <c r="R216" s="210"/>
      <c r="S216" s="210"/>
      <c r="T216" s="210"/>
      <c r="U216" s="210"/>
      <c r="V216" s="210"/>
      <c r="W216" s="210"/>
      <c r="X216" s="210"/>
      <c r="Y216" s="210"/>
      <c r="Z216" s="210"/>
      <c r="AA216" s="210"/>
      <c r="AB216" s="210"/>
      <c r="AC216" s="210"/>
      <c r="AD216" s="210"/>
      <c r="AE216" s="210"/>
      <c r="AF216" s="210"/>
      <c r="AG216" s="210"/>
      <c r="AH216" s="210"/>
      <c r="AI216" s="210"/>
      <c r="AJ216" s="210"/>
      <c r="AK216" s="210"/>
      <c r="AL216" s="210"/>
      <c r="AM216" s="210"/>
      <c r="AN216" s="210"/>
      <c r="AO216" s="210"/>
      <c r="AP216" s="210"/>
      <c r="AQ216" s="210"/>
      <c r="AR216" s="210"/>
      <c r="AS216" s="210"/>
      <c r="AT216" s="210"/>
      <c r="AU216" s="210"/>
      <c r="AV216" s="210"/>
      <c r="AW216" s="210"/>
      <c r="AX216" s="210"/>
      <c r="AY216" s="210"/>
      <c r="AZ216" s="210"/>
      <c r="BA216" s="210"/>
      <c r="BB216" s="210"/>
      <c r="BC216" s="210"/>
      <c r="BD216" s="210"/>
      <c r="BE216" s="210"/>
      <c r="BF216" s="210"/>
      <c r="BG216" s="210"/>
      <c r="BH216" s="210"/>
      <c r="BI216" s="210"/>
      <c r="BJ216" s="210"/>
      <c r="BK216" s="210"/>
      <c r="BL216" s="210"/>
      <c r="BM216" s="210"/>
      <c r="BN216" s="210"/>
      <c r="BO216" s="210"/>
      <c r="BP216" s="210"/>
      <c r="BQ216" s="210"/>
      <c r="BR216" s="210"/>
      <c r="BS216" s="210"/>
    </row>
    <row r="217" spans="1:71" s="149" customFormat="1" x14ac:dyDescent="0.25">
      <c r="A217" s="282"/>
      <c r="C217" s="290"/>
      <c r="F217" s="291"/>
      <c r="G217" s="291"/>
      <c r="H217" s="291"/>
      <c r="I217" s="292"/>
      <c r="J217" s="293"/>
      <c r="K217" s="210"/>
      <c r="L217" s="210"/>
      <c r="M217" s="210"/>
      <c r="N217" s="210"/>
      <c r="O217" s="210"/>
      <c r="P217" s="210"/>
      <c r="Q217" s="210"/>
      <c r="R217" s="210"/>
      <c r="S217" s="210"/>
      <c r="T217" s="210"/>
      <c r="U217" s="210"/>
      <c r="V217" s="210"/>
      <c r="W217" s="210"/>
      <c r="X217" s="210"/>
      <c r="Y217" s="210"/>
      <c r="Z217" s="210"/>
      <c r="AA217" s="210"/>
      <c r="AB217" s="210"/>
      <c r="AC217" s="210"/>
      <c r="AD217" s="210"/>
      <c r="AE217" s="210"/>
      <c r="AF217" s="210"/>
      <c r="AG217" s="210"/>
      <c r="AH217" s="210"/>
      <c r="AI217" s="210"/>
      <c r="AJ217" s="210"/>
      <c r="AK217" s="210"/>
      <c r="AL217" s="210"/>
      <c r="AM217" s="210"/>
      <c r="AN217" s="210"/>
      <c r="AO217" s="210"/>
      <c r="AP217" s="210"/>
      <c r="AQ217" s="210"/>
      <c r="AR217" s="210"/>
      <c r="AS217" s="210"/>
      <c r="AT217" s="210"/>
      <c r="AU217" s="210"/>
      <c r="AV217" s="210"/>
      <c r="AW217" s="210"/>
      <c r="AX217" s="210"/>
      <c r="AY217" s="210"/>
      <c r="AZ217" s="210"/>
      <c r="BA217" s="210"/>
      <c r="BB217" s="210"/>
      <c r="BC217" s="210"/>
      <c r="BD217" s="210"/>
      <c r="BE217" s="210"/>
      <c r="BF217" s="210"/>
      <c r="BG217" s="210"/>
      <c r="BH217" s="210"/>
      <c r="BI217" s="210"/>
      <c r="BJ217" s="210"/>
      <c r="BK217" s="210"/>
      <c r="BL217" s="210"/>
      <c r="BM217" s="210"/>
      <c r="BN217" s="210"/>
      <c r="BO217" s="210"/>
      <c r="BP217" s="210"/>
      <c r="BQ217" s="210"/>
      <c r="BR217" s="210"/>
      <c r="BS217" s="210"/>
    </row>
    <row r="218" spans="1:71" s="149" customFormat="1" x14ac:dyDescent="0.25">
      <c r="A218" s="282"/>
      <c r="C218" s="290"/>
      <c r="F218" s="291"/>
      <c r="G218" s="291"/>
      <c r="H218" s="291"/>
      <c r="I218" s="292"/>
      <c r="J218" s="293"/>
      <c r="K218" s="210"/>
      <c r="L218" s="210"/>
      <c r="M218" s="210"/>
      <c r="N218" s="210"/>
      <c r="O218" s="210"/>
      <c r="P218" s="210"/>
      <c r="Q218" s="210"/>
      <c r="R218" s="210"/>
      <c r="S218" s="210"/>
      <c r="T218" s="210"/>
      <c r="U218" s="210"/>
      <c r="V218" s="210"/>
      <c r="W218" s="210"/>
      <c r="X218" s="210"/>
      <c r="Y218" s="210"/>
      <c r="Z218" s="210"/>
      <c r="AA218" s="210"/>
      <c r="AB218" s="210"/>
      <c r="AC218" s="210"/>
      <c r="AD218" s="210"/>
      <c r="AE218" s="210"/>
      <c r="AF218" s="210"/>
      <c r="AG218" s="210"/>
      <c r="AH218" s="210"/>
      <c r="AI218" s="210"/>
      <c r="AJ218" s="210"/>
      <c r="AK218" s="210"/>
      <c r="AL218" s="210"/>
      <c r="AM218" s="210"/>
      <c r="AN218" s="210"/>
      <c r="AO218" s="210"/>
      <c r="AP218" s="210"/>
      <c r="AQ218" s="210"/>
      <c r="AR218" s="210"/>
      <c r="AS218" s="210"/>
      <c r="AT218" s="210"/>
      <c r="AU218" s="210"/>
      <c r="AV218" s="210"/>
      <c r="AW218" s="210"/>
      <c r="AX218" s="210"/>
      <c r="AY218" s="210"/>
      <c r="AZ218" s="210"/>
      <c r="BA218" s="210"/>
      <c r="BB218" s="210"/>
      <c r="BC218" s="210"/>
      <c r="BD218" s="210"/>
      <c r="BE218" s="210"/>
      <c r="BF218" s="210"/>
      <c r="BG218" s="210"/>
      <c r="BH218" s="210"/>
      <c r="BI218" s="210"/>
      <c r="BJ218" s="210"/>
      <c r="BK218" s="210"/>
      <c r="BL218" s="210"/>
      <c r="BM218" s="210"/>
      <c r="BN218" s="210"/>
      <c r="BO218" s="210"/>
      <c r="BP218" s="210"/>
      <c r="BQ218" s="210"/>
      <c r="BR218" s="210"/>
      <c r="BS218" s="210"/>
    </row>
    <row r="219" spans="1:71" s="149" customFormat="1" x14ac:dyDescent="0.25">
      <c r="A219" s="282"/>
      <c r="C219" s="290"/>
      <c r="F219" s="291"/>
      <c r="G219" s="291"/>
      <c r="H219" s="291"/>
      <c r="I219" s="292"/>
      <c r="J219" s="293"/>
      <c r="K219" s="210"/>
      <c r="L219" s="210"/>
      <c r="M219" s="210"/>
      <c r="N219" s="210"/>
      <c r="O219" s="210"/>
      <c r="P219" s="210"/>
      <c r="Q219" s="210"/>
      <c r="R219" s="210"/>
      <c r="S219" s="210"/>
      <c r="T219" s="210"/>
      <c r="U219" s="210"/>
      <c r="V219" s="210"/>
      <c r="W219" s="210"/>
      <c r="X219" s="210"/>
      <c r="Y219" s="210"/>
      <c r="Z219" s="210"/>
      <c r="AA219" s="210"/>
      <c r="AB219" s="210"/>
      <c r="AC219" s="210"/>
      <c r="AD219" s="210"/>
      <c r="AE219" s="210"/>
      <c r="AF219" s="210"/>
      <c r="AG219" s="210"/>
      <c r="AH219" s="210"/>
      <c r="AI219" s="210"/>
      <c r="AJ219" s="210"/>
      <c r="AK219" s="210"/>
      <c r="AL219" s="210"/>
      <c r="AM219" s="210"/>
      <c r="AN219" s="210"/>
      <c r="AO219" s="210"/>
      <c r="AP219" s="210"/>
      <c r="AQ219" s="210"/>
      <c r="AR219" s="210"/>
      <c r="AS219" s="210"/>
      <c r="AT219" s="210"/>
      <c r="AU219" s="210"/>
      <c r="AV219" s="210"/>
      <c r="AW219" s="210"/>
      <c r="AX219" s="210"/>
      <c r="AY219" s="210"/>
      <c r="AZ219" s="210"/>
      <c r="BA219" s="210"/>
      <c r="BB219" s="210"/>
      <c r="BC219" s="210"/>
      <c r="BD219" s="210"/>
      <c r="BE219" s="210"/>
      <c r="BF219" s="210"/>
      <c r="BG219" s="210"/>
      <c r="BH219" s="210"/>
      <c r="BI219" s="210"/>
      <c r="BJ219" s="210"/>
      <c r="BK219" s="210"/>
      <c r="BL219" s="210"/>
      <c r="BM219" s="210"/>
      <c r="BN219" s="210"/>
      <c r="BO219" s="210"/>
      <c r="BP219" s="210"/>
      <c r="BQ219" s="210"/>
      <c r="BR219" s="210"/>
      <c r="BS219" s="210"/>
    </row>
    <row r="220" spans="1:71" s="149" customFormat="1" x14ac:dyDescent="0.25">
      <c r="A220" s="282"/>
      <c r="C220" s="290"/>
      <c r="F220" s="291"/>
      <c r="G220" s="291"/>
      <c r="H220" s="291"/>
      <c r="I220" s="292"/>
      <c r="J220" s="293"/>
      <c r="K220" s="210"/>
      <c r="L220" s="210"/>
      <c r="M220" s="210"/>
      <c r="N220" s="210"/>
      <c r="O220" s="210"/>
      <c r="P220" s="210"/>
      <c r="Q220" s="210"/>
      <c r="R220" s="210"/>
      <c r="S220" s="210"/>
      <c r="T220" s="210"/>
      <c r="U220" s="210"/>
      <c r="V220" s="210"/>
      <c r="W220" s="210"/>
      <c r="X220" s="210"/>
      <c r="Y220" s="210"/>
      <c r="Z220" s="210"/>
      <c r="AA220" s="210"/>
      <c r="AB220" s="210"/>
      <c r="AC220" s="210"/>
      <c r="AD220" s="210"/>
      <c r="AE220" s="210"/>
      <c r="AF220" s="210"/>
      <c r="AG220" s="210"/>
      <c r="AH220" s="210"/>
      <c r="AI220" s="210"/>
      <c r="AJ220" s="210"/>
      <c r="AK220" s="210"/>
      <c r="AL220" s="210"/>
      <c r="AM220" s="210"/>
      <c r="AN220" s="210"/>
      <c r="AO220" s="210"/>
      <c r="AP220" s="210"/>
      <c r="AQ220" s="210"/>
      <c r="AR220" s="210"/>
      <c r="AS220" s="210"/>
      <c r="AT220" s="210"/>
      <c r="AU220" s="210"/>
      <c r="AV220" s="210"/>
      <c r="AW220" s="210"/>
      <c r="AX220" s="210"/>
      <c r="AY220" s="210"/>
      <c r="AZ220" s="210"/>
      <c r="BA220" s="210"/>
      <c r="BB220" s="210"/>
      <c r="BC220" s="210"/>
      <c r="BD220" s="210"/>
      <c r="BE220" s="210"/>
      <c r="BF220" s="210"/>
      <c r="BG220" s="210"/>
      <c r="BH220" s="210"/>
      <c r="BI220" s="210"/>
      <c r="BJ220" s="210"/>
      <c r="BK220" s="210"/>
      <c r="BL220" s="210"/>
      <c r="BM220" s="210"/>
      <c r="BN220" s="210"/>
      <c r="BO220" s="210"/>
      <c r="BP220" s="210"/>
      <c r="BQ220" s="210"/>
      <c r="BR220" s="210"/>
      <c r="BS220" s="210"/>
    </row>
    <row r="221" spans="1:71" s="149" customFormat="1" x14ac:dyDescent="0.25">
      <c r="A221" s="282"/>
      <c r="C221" s="290"/>
      <c r="F221" s="291"/>
      <c r="G221" s="291"/>
      <c r="H221" s="291"/>
      <c r="I221" s="292"/>
      <c r="J221" s="293"/>
      <c r="K221" s="210"/>
      <c r="L221" s="210"/>
      <c r="M221" s="210"/>
      <c r="N221" s="210"/>
      <c r="O221" s="210"/>
      <c r="P221" s="210"/>
      <c r="Q221" s="210"/>
      <c r="R221" s="210"/>
      <c r="S221" s="210"/>
      <c r="T221" s="210"/>
      <c r="U221" s="210"/>
      <c r="V221" s="210"/>
      <c r="W221" s="210"/>
      <c r="X221" s="210"/>
      <c r="Y221" s="210"/>
      <c r="Z221" s="210"/>
      <c r="AA221" s="210"/>
      <c r="AB221" s="210"/>
      <c r="AC221" s="210"/>
      <c r="AD221" s="210"/>
      <c r="AE221" s="210"/>
      <c r="AF221" s="210"/>
      <c r="AG221" s="210"/>
      <c r="AH221" s="210"/>
      <c r="AI221" s="210"/>
      <c r="AJ221" s="210"/>
      <c r="AK221" s="210"/>
      <c r="AL221" s="210"/>
      <c r="AM221" s="210"/>
      <c r="AN221" s="210"/>
      <c r="AO221" s="210"/>
      <c r="AP221" s="210"/>
      <c r="AQ221" s="210"/>
      <c r="AR221" s="210"/>
      <c r="AS221" s="210"/>
      <c r="AT221" s="210"/>
      <c r="AU221" s="210"/>
      <c r="AV221" s="210"/>
      <c r="AW221" s="210"/>
      <c r="AX221" s="210"/>
      <c r="AY221" s="210"/>
      <c r="AZ221" s="210"/>
      <c r="BA221" s="210"/>
      <c r="BB221" s="210"/>
      <c r="BC221" s="210"/>
      <c r="BD221" s="210"/>
      <c r="BE221" s="210"/>
      <c r="BF221" s="210"/>
      <c r="BG221" s="210"/>
      <c r="BH221" s="210"/>
      <c r="BI221" s="210"/>
      <c r="BJ221" s="210"/>
      <c r="BK221" s="210"/>
      <c r="BL221" s="210"/>
      <c r="BM221" s="210"/>
      <c r="BN221" s="210"/>
      <c r="BO221" s="210"/>
      <c r="BP221" s="210"/>
      <c r="BQ221" s="210"/>
      <c r="BR221" s="210"/>
      <c r="BS221" s="210"/>
    </row>
    <row r="222" spans="1:71" s="149" customFormat="1" x14ac:dyDescent="0.25">
      <c r="A222" s="282"/>
      <c r="C222" s="290"/>
      <c r="F222" s="291"/>
      <c r="G222" s="291"/>
      <c r="H222" s="291"/>
      <c r="I222" s="292"/>
      <c r="J222" s="293"/>
      <c r="K222" s="210"/>
      <c r="L222" s="210"/>
      <c r="M222" s="210"/>
      <c r="N222" s="210"/>
      <c r="O222" s="210"/>
      <c r="P222" s="210"/>
      <c r="Q222" s="210"/>
      <c r="R222" s="210"/>
      <c r="S222" s="210"/>
      <c r="T222" s="210"/>
      <c r="U222" s="210"/>
      <c r="V222" s="210"/>
      <c r="W222" s="210"/>
      <c r="X222" s="210"/>
      <c r="Y222" s="210"/>
      <c r="Z222" s="210"/>
      <c r="AA222" s="210"/>
      <c r="AB222" s="210"/>
      <c r="AC222" s="210"/>
      <c r="AD222" s="210"/>
      <c r="AE222" s="210"/>
      <c r="AF222" s="210"/>
      <c r="AG222" s="210"/>
      <c r="AH222" s="210"/>
      <c r="AI222" s="210"/>
      <c r="AJ222" s="210"/>
      <c r="AK222" s="210"/>
      <c r="AL222" s="210"/>
      <c r="AM222" s="210"/>
      <c r="AN222" s="210"/>
      <c r="AO222" s="210"/>
      <c r="AP222" s="210"/>
      <c r="AQ222" s="210"/>
      <c r="AR222" s="210"/>
      <c r="AS222" s="210"/>
      <c r="AT222" s="210"/>
      <c r="AU222" s="210"/>
      <c r="AV222" s="210"/>
      <c r="AW222" s="210"/>
      <c r="AX222" s="210"/>
      <c r="AY222" s="210"/>
      <c r="AZ222" s="210"/>
      <c r="BA222" s="210"/>
      <c r="BB222" s="210"/>
      <c r="BC222" s="210"/>
      <c r="BD222" s="210"/>
      <c r="BE222" s="210"/>
      <c r="BF222" s="210"/>
      <c r="BG222" s="210"/>
      <c r="BH222" s="210"/>
      <c r="BI222" s="210"/>
      <c r="BJ222" s="210"/>
      <c r="BK222" s="210"/>
      <c r="BL222" s="210"/>
      <c r="BM222" s="210"/>
      <c r="BN222" s="210"/>
      <c r="BO222" s="210"/>
      <c r="BP222" s="210"/>
      <c r="BQ222" s="210"/>
      <c r="BR222" s="210"/>
      <c r="BS222" s="210"/>
    </row>
    <row r="223" spans="1:71" s="149" customFormat="1" x14ac:dyDescent="0.25">
      <c r="A223" s="282"/>
      <c r="C223" s="290"/>
      <c r="F223" s="291"/>
      <c r="G223" s="291"/>
      <c r="H223" s="291"/>
      <c r="I223" s="292"/>
      <c r="J223" s="293"/>
      <c r="K223" s="210"/>
      <c r="L223" s="210"/>
      <c r="M223" s="210"/>
      <c r="N223" s="210"/>
      <c r="O223" s="210"/>
      <c r="P223" s="210"/>
      <c r="Q223" s="210"/>
      <c r="R223" s="210"/>
      <c r="S223" s="210"/>
      <c r="T223" s="210"/>
      <c r="U223" s="210"/>
      <c r="V223" s="210"/>
      <c r="W223" s="210"/>
      <c r="X223" s="210"/>
      <c r="Y223" s="210"/>
      <c r="Z223" s="210"/>
      <c r="AA223" s="210"/>
      <c r="AB223" s="210"/>
      <c r="AC223" s="210"/>
      <c r="AD223" s="210"/>
      <c r="AE223" s="210"/>
      <c r="AF223" s="210"/>
      <c r="AG223" s="210"/>
      <c r="AH223" s="210"/>
      <c r="AI223" s="210"/>
      <c r="AJ223" s="210"/>
      <c r="AK223" s="210"/>
      <c r="AL223" s="210"/>
      <c r="AM223" s="210"/>
      <c r="AN223" s="210"/>
      <c r="AO223" s="210"/>
      <c r="AP223" s="210"/>
      <c r="AQ223" s="210"/>
      <c r="AR223" s="210"/>
      <c r="AS223" s="210"/>
      <c r="AT223" s="210"/>
      <c r="AU223" s="210"/>
      <c r="AV223" s="210"/>
      <c r="AW223" s="210"/>
      <c r="AX223" s="210"/>
      <c r="AY223" s="210"/>
      <c r="AZ223" s="210"/>
      <c r="BA223" s="210"/>
      <c r="BB223" s="210"/>
      <c r="BC223" s="210"/>
      <c r="BD223" s="210"/>
      <c r="BE223" s="210"/>
      <c r="BF223" s="210"/>
      <c r="BG223" s="210"/>
      <c r="BH223" s="210"/>
      <c r="BI223" s="210"/>
      <c r="BJ223" s="210"/>
      <c r="BK223" s="210"/>
      <c r="BL223" s="210"/>
      <c r="BM223" s="210"/>
      <c r="BN223" s="210"/>
      <c r="BO223" s="210"/>
      <c r="BP223" s="210"/>
      <c r="BQ223" s="210"/>
      <c r="BR223" s="210"/>
      <c r="BS223" s="210"/>
    </row>
    <row r="224" spans="1:71" s="149" customFormat="1" x14ac:dyDescent="0.25">
      <c r="A224" s="282"/>
      <c r="C224" s="290"/>
      <c r="F224" s="291"/>
      <c r="G224" s="291"/>
      <c r="H224" s="291"/>
      <c r="I224" s="292"/>
      <c r="J224" s="293"/>
      <c r="K224" s="210"/>
      <c r="L224" s="210"/>
      <c r="M224" s="210"/>
      <c r="N224" s="210"/>
      <c r="O224" s="210"/>
      <c r="P224" s="210"/>
      <c r="Q224" s="210"/>
      <c r="R224" s="210"/>
      <c r="S224" s="210"/>
      <c r="T224" s="210"/>
      <c r="U224" s="210"/>
      <c r="V224" s="210"/>
      <c r="W224" s="210"/>
      <c r="X224" s="210"/>
      <c r="Y224" s="210"/>
      <c r="Z224" s="210"/>
      <c r="AA224" s="210"/>
      <c r="AB224" s="210"/>
      <c r="AC224" s="210"/>
      <c r="AD224" s="210"/>
      <c r="AE224" s="210"/>
      <c r="AF224" s="210"/>
      <c r="AG224" s="210"/>
      <c r="AH224" s="210"/>
      <c r="AI224" s="210"/>
      <c r="AJ224" s="210"/>
      <c r="AK224" s="210"/>
      <c r="AL224" s="210"/>
      <c r="AM224" s="210"/>
      <c r="AN224" s="210"/>
      <c r="AO224" s="210"/>
      <c r="AP224" s="210"/>
      <c r="AQ224" s="210"/>
      <c r="AR224" s="210"/>
      <c r="AS224" s="210"/>
      <c r="AT224" s="210"/>
      <c r="AU224" s="210"/>
      <c r="AV224" s="210"/>
      <c r="AW224" s="210"/>
      <c r="AX224" s="210"/>
      <c r="AY224" s="210"/>
      <c r="AZ224" s="210"/>
      <c r="BA224" s="210"/>
      <c r="BB224" s="210"/>
      <c r="BC224" s="210"/>
      <c r="BD224" s="210"/>
      <c r="BE224" s="210"/>
      <c r="BF224" s="210"/>
      <c r="BG224" s="210"/>
      <c r="BH224" s="210"/>
      <c r="BI224" s="210"/>
      <c r="BJ224" s="210"/>
      <c r="BK224" s="210"/>
      <c r="BL224" s="210"/>
      <c r="BM224" s="210"/>
      <c r="BN224" s="210"/>
      <c r="BO224" s="210"/>
      <c r="BP224" s="210"/>
      <c r="BQ224" s="210"/>
      <c r="BR224" s="210"/>
      <c r="BS224" s="210"/>
    </row>
    <row r="225" spans="1:71" s="149" customFormat="1" x14ac:dyDescent="0.25">
      <c r="A225" s="282"/>
      <c r="C225" s="290"/>
      <c r="F225" s="291"/>
      <c r="G225" s="291"/>
      <c r="H225" s="291"/>
      <c r="I225" s="292"/>
      <c r="J225" s="293"/>
      <c r="K225" s="210"/>
      <c r="L225" s="210"/>
      <c r="M225" s="210"/>
      <c r="N225" s="210"/>
      <c r="O225" s="210"/>
      <c r="P225" s="210"/>
      <c r="Q225" s="210"/>
      <c r="R225" s="210"/>
      <c r="S225" s="210"/>
      <c r="T225" s="210"/>
      <c r="U225" s="210"/>
      <c r="V225" s="210"/>
      <c r="W225" s="210"/>
      <c r="X225" s="210"/>
      <c r="Y225" s="210"/>
      <c r="Z225" s="210"/>
      <c r="AA225" s="210"/>
      <c r="AB225" s="210"/>
      <c r="AC225" s="210"/>
      <c r="AD225" s="210"/>
      <c r="AE225" s="210"/>
      <c r="AF225" s="210"/>
      <c r="AG225" s="210"/>
      <c r="AH225" s="210"/>
      <c r="AI225" s="210"/>
      <c r="AJ225" s="210"/>
      <c r="AK225" s="210"/>
      <c r="AL225" s="210"/>
      <c r="AM225" s="210"/>
      <c r="AN225" s="210"/>
      <c r="AO225" s="210"/>
      <c r="AP225" s="210"/>
      <c r="AQ225" s="210"/>
      <c r="AR225" s="210"/>
      <c r="AS225" s="210"/>
      <c r="AT225" s="210"/>
      <c r="AU225" s="210"/>
      <c r="AV225" s="210"/>
      <c r="AW225" s="210"/>
      <c r="AX225" s="210"/>
      <c r="AY225" s="210"/>
      <c r="AZ225" s="210"/>
      <c r="BA225" s="210"/>
      <c r="BB225" s="210"/>
      <c r="BC225" s="210"/>
      <c r="BD225" s="210"/>
      <c r="BE225" s="210"/>
      <c r="BF225" s="210"/>
      <c r="BG225" s="210"/>
      <c r="BH225" s="210"/>
      <c r="BI225" s="210"/>
      <c r="BJ225" s="210"/>
      <c r="BK225" s="210"/>
      <c r="BL225" s="210"/>
      <c r="BM225" s="210"/>
      <c r="BN225" s="210"/>
      <c r="BO225" s="210"/>
      <c r="BP225" s="210"/>
      <c r="BQ225" s="210"/>
      <c r="BR225" s="210"/>
      <c r="BS225" s="210"/>
    </row>
    <row r="226" spans="1:71" s="149" customFormat="1" x14ac:dyDescent="0.25">
      <c r="A226" s="282"/>
      <c r="C226" s="290"/>
      <c r="F226" s="291"/>
      <c r="G226" s="291"/>
      <c r="H226" s="291"/>
      <c r="I226" s="292"/>
      <c r="J226" s="293"/>
      <c r="K226" s="210"/>
      <c r="L226" s="210"/>
      <c r="M226" s="210"/>
      <c r="N226" s="210"/>
      <c r="O226" s="210"/>
      <c r="P226" s="210"/>
      <c r="Q226" s="210"/>
      <c r="R226" s="210"/>
      <c r="S226" s="210"/>
      <c r="T226" s="210"/>
      <c r="U226" s="210"/>
      <c r="V226" s="210"/>
      <c r="W226" s="210"/>
      <c r="X226" s="210"/>
      <c r="Y226" s="210"/>
      <c r="Z226" s="210"/>
      <c r="AA226" s="210"/>
      <c r="AB226" s="210"/>
      <c r="AC226" s="210"/>
      <c r="AD226" s="210"/>
      <c r="AE226" s="210"/>
      <c r="AF226" s="210"/>
      <c r="AG226" s="210"/>
      <c r="AH226" s="210"/>
      <c r="AI226" s="210"/>
      <c r="AJ226" s="210"/>
      <c r="AK226" s="210"/>
      <c r="AL226" s="210"/>
      <c r="AM226" s="210"/>
      <c r="AN226" s="210"/>
      <c r="AO226" s="210"/>
      <c r="AP226" s="210"/>
      <c r="AQ226" s="210"/>
      <c r="AR226" s="210"/>
      <c r="AS226" s="210"/>
      <c r="AT226" s="210"/>
      <c r="AU226" s="210"/>
      <c r="AV226" s="210"/>
      <c r="AW226" s="210"/>
      <c r="AX226" s="210"/>
      <c r="AY226" s="210"/>
      <c r="AZ226" s="210"/>
      <c r="BA226" s="210"/>
      <c r="BB226" s="210"/>
      <c r="BC226" s="210"/>
      <c r="BD226" s="210"/>
      <c r="BE226" s="210"/>
      <c r="BF226" s="210"/>
      <c r="BG226" s="210"/>
      <c r="BH226" s="210"/>
      <c r="BI226" s="210"/>
      <c r="BJ226" s="210"/>
      <c r="BK226" s="210"/>
      <c r="BL226" s="210"/>
      <c r="BM226" s="210"/>
      <c r="BN226" s="210"/>
      <c r="BO226" s="210"/>
      <c r="BP226" s="210"/>
      <c r="BQ226" s="210"/>
      <c r="BR226" s="210"/>
      <c r="BS226" s="210"/>
    </row>
    <row r="227" spans="1:71" s="149" customFormat="1" x14ac:dyDescent="0.25">
      <c r="A227" s="282"/>
      <c r="C227" s="290"/>
      <c r="F227" s="291"/>
      <c r="G227" s="291"/>
      <c r="H227" s="291"/>
      <c r="I227" s="292"/>
      <c r="J227" s="293"/>
      <c r="K227" s="210"/>
      <c r="L227" s="210"/>
      <c r="M227" s="210"/>
      <c r="N227" s="210"/>
      <c r="O227" s="210"/>
      <c r="P227" s="210"/>
      <c r="Q227" s="210"/>
      <c r="R227" s="210"/>
      <c r="S227" s="210"/>
      <c r="T227" s="210"/>
      <c r="U227" s="210"/>
      <c r="V227" s="210"/>
      <c r="W227" s="210"/>
      <c r="X227" s="210"/>
      <c r="Y227" s="210"/>
      <c r="Z227" s="210"/>
      <c r="AA227" s="210"/>
      <c r="AB227" s="210"/>
      <c r="AC227" s="210"/>
      <c r="AD227" s="210"/>
      <c r="AE227" s="210"/>
      <c r="AF227" s="210"/>
      <c r="AG227" s="210"/>
      <c r="AH227" s="210"/>
      <c r="AI227" s="210"/>
      <c r="AJ227" s="210"/>
      <c r="AK227" s="210"/>
      <c r="AL227" s="210"/>
      <c r="AM227" s="210"/>
      <c r="AN227" s="210"/>
      <c r="AO227" s="210"/>
      <c r="AP227" s="210"/>
      <c r="AQ227" s="210"/>
      <c r="AR227" s="210"/>
      <c r="AS227" s="210"/>
      <c r="AT227" s="210"/>
      <c r="AU227" s="210"/>
      <c r="AV227" s="210"/>
      <c r="AW227" s="210"/>
      <c r="AX227" s="210"/>
      <c r="AY227" s="210"/>
      <c r="AZ227" s="210"/>
      <c r="BA227" s="210"/>
      <c r="BB227" s="210"/>
      <c r="BC227" s="210"/>
      <c r="BD227" s="210"/>
      <c r="BE227" s="210"/>
      <c r="BF227" s="210"/>
      <c r="BG227" s="210"/>
      <c r="BH227" s="210"/>
      <c r="BI227" s="210"/>
      <c r="BJ227" s="210"/>
      <c r="BK227" s="210"/>
      <c r="BL227" s="210"/>
      <c r="BM227" s="210"/>
      <c r="BN227" s="210"/>
      <c r="BO227" s="210"/>
      <c r="BP227" s="210"/>
      <c r="BQ227" s="210"/>
      <c r="BR227" s="210"/>
      <c r="BS227" s="210"/>
    </row>
    <row r="228" spans="1:71" s="149" customFormat="1" x14ac:dyDescent="0.25">
      <c r="A228" s="282"/>
      <c r="C228" s="290"/>
      <c r="F228" s="291"/>
      <c r="G228" s="291"/>
      <c r="H228" s="291"/>
      <c r="I228" s="292"/>
      <c r="J228" s="293"/>
      <c r="K228" s="210"/>
      <c r="L228" s="210"/>
      <c r="M228" s="210"/>
      <c r="N228" s="210"/>
      <c r="O228" s="210"/>
      <c r="P228" s="210"/>
      <c r="Q228" s="210"/>
      <c r="R228" s="210"/>
      <c r="S228" s="210"/>
      <c r="T228" s="210"/>
      <c r="U228" s="210"/>
      <c r="V228" s="210"/>
      <c r="W228" s="210"/>
      <c r="X228" s="210"/>
      <c r="Y228" s="210"/>
      <c r="Z228" s="210"/>
      <c r="AA228" s="210"/>
      <c r="AB228" s="210"/>
      <c r="AC228" s="210"/>
      <c r="AD228" s="210"/>
      <c r="AE228" s="210"/>
      <c r="AF228" s="210"/>
      <c r="AG228" s="210"/>
      <c r="AH228" s="210"/>
      <c r="AI228" s="210"/>
      <c r="AJ228" s="210"/>
      <c r="AK228" s="210"/>
      <c r="AL228" s="210"/>
      <c r="AM228" s="210"/>
      <c r="AN228" s="210"/>
      <c r="AO228" s="210"/>
      <c r="AP228" s="210"/>
      <c r="AQ228" s="210"/>
      <c r="AR228" s="210"/>
      <c r="AS228" s="210"/>
      <c r="AT228" s="210"/>
      <c r="AU228" s="210"/>
      <c r="AV228" s="210"/>
      <c r="AW228" s="210"/>
      <c r="AX228" s="210"/>
      <c r="AY228" s="210"/>
      <c r="AZ228" s="210"/>
      <c r="BA228" s="210"/>
      <c r="BB228" s="210"/>
      <c r="BC228" s="210"/>
      <c r="BD228" s="210"/>
      <c r="BE228" s="210"/>
      <c r="BF228" s="210"/>
      <c r="BG228" s="210"/>
      <c r="BH228" s="210"/>
      <c r="BI228" s="210"/>
      <c r="BJ228" s="210"/>
      <c r="BK228" s="210"/>
      <c r="BL228" s="210"/>
      <c r="BM228" s="210"/>
      <c r="BN228" s="210"/>
      <c r="BO228" s="210"/>
      <c r="BP228" s="210"/>
      <c r="BQ228" s="210"/>
      <c r="BR228" s="210"/>
      <c r="BS228" s="210"/>
    </row>
    <row r="229" spans="1:71" s="149" customFormat="1" x14ac:dyDescent="0.25">
      <c r="A229" s="282"/>
      <c r="C229" s="290"/>
      <c r="F229" s="291"/>
      <c r="G229" s="291"/>
      <c r="H229" s="291"/>
      <c r="I229" s="292"/>
      <c r="J229" s="293"/>
      <c r="K229" s="210"/>
      <c r="L229" s="210"/>
      <c r="M229" s="210"/>
      <c r="N229" s="210"/>
      <c r="O229" s="210"/>
      <c r="P229" s="210"/>
      <c r="Q229" s="210"/>
      <c r="R229" s="210"/>
      <c r="S229" s="210"/>
      <c r="T229" s="210"/>
      <c r="U229" s="210"/>
      <c r="V229" s="210"/>
      <c r="W229" s="210"/>
      <c r="X229" s="210"/>
      <c r="Y229" s="210"/>
      <c r="Z229" s="210"/>
      <c r="AA229" s="210"/>
      <c r="AB229" s="210"/>
      <c r="AC229" s="210"/>
      <c r="AD229" s="210"/>
      <c r="AE229" s="210"/>
      <c r="AF229" s="210"/>
      <c r="AG229" s="210"/>
      <c r="AH229" s="210"/>
      <c r="AI229" s="210"/>
      <c r="AJ229" s="210"/>
      <c r="AK229" s="210"/>
      <c r="AL229" s="210"/>
      <c r="AM229" s="210"/>
      <c r="AN229" s="210"/>
      <c r="AO229" s="210"/>
      <c r="AP229" s="210"/>
      <c r="AQ229" s="210"/>
      <c r="AR229" s="210"/>
      <c r="AS229" s="210"/>
      <c r="AT229" s="210"/>
      <c r="AU229" s="210"/>
      <c r="AV229" s="210"/>
      <c r="AW229" s="210"/>
      <c r="AX229" s="210"/>
      <c r="AY229" s="210"/>
      <c r="AZ229" s="210"/>
      <c r="BA229" s="210"/>
      <c r="BB229" s="210"/>
      <c r="BC229" s="210"/>
      <c r="BD229" s="210"/>
      <c r="BE229" s="210"/>
      <c r="BF229" s="210"/>
      <c r="BG229" s="210"/>
      <c r="BH229" s="210"/>
      <c r="BI229" s="210"/>
      <c r="BJ229" s="210"/>
      <c r="BK229" s="210"/>
      <c r="BL229" s="210"/>
      <c r="BM229" s="210"/>
      <c r="BN229" s="210"/>
      <c r="BO229" s="210"/>
      <c r="BP229" s="210"/>
      <c r="BQ229" s="210"/>
      <c r="BR229" s="210"/>
      <c r="BS229" s="210"/>
    </row>
    <row r="230" spans="1:71" s="149" customFormat="1" x14ac:dyDescent="0.25">
      <c r="A230" s="282"/>
      <c r="C230" s="290"/>
      <c r="F230" s="291"/>
      <c r="G230" s="291"/>
      <c r="H230" s="291"/>
      <c r="I230" s="292"/>
      <c r="J230" s="293"/>
      <c r="K230" s="210"/>
      <c r="L230" s="210"/>
      <c r="M230" s="210"/>
      <c r="N230" s="210"/>
      <c r="O230" s="210"/>
      <c r="P230" s="210"/>
      <c r="Q230" s="210"/>
      <c r="R230" s="210"/>
      <c r="S230" s="210"/>
      <c r="T230" s="210"/>
      <c r="U230" s="210"/>
      <c r="V230" s="210"/>
      <c r="W230" s="210"/>
      <c r="X230" s="210"/>
      <c r="Y230" s="210"/>
      <c r="Z230" s="210"/>
      <c r="AA230" s="210"/>
      <c r="AB230" s="210"/>
      <c r="AC230" s="210"/>
      <c r="AD230" s="210"/>
      <c r="AE230" s="210"/>
      <c r="AF230" s="210"/>
      <c r="AG230" s="210"/>
      <c r="AH230" s="210"/>
      <c r="AI230" s="210"/>
      <c r="AJ230" s="210"/>
      <c r="AK230" s="210"/>
      <c r="AL230" s="210"/>
      <c r="AM230" s="210"/>
      <c r="AN230" s="210"/>
      <c r="AO230" s="210"/>
      <c r="AP230" s="210"/>
      <c r="AQ230" s="210"/>
      <c r="AR230" s="210"/>
      <c r="AS230" s="210"/>
      <c r="AT230" s="210"/>
      <c r="AU230" s="210"/>
      <c r="AV230" s="210"/>
      <c r="AW230" s="210"/>
      <c r="AX230" s="210"/>
      <c r="AY230" s="210"/>
      <c r="AZ230" s="210"/>
      <c r="BA230" s="210"/>
      <c r="BB230" s="210"/>
      <c r="BC230" s="210"/>
      <c r="BD230" s="210"/>
      <c r="BE230" s="210"/>
      <c r="BF230" s="210"/>
      <c r="BG230" s="210"/>
      <c r="BH230" s="210"/>
      <c r="BI230" s="210"/>
      <c r="BJ230" s="210"/>
      <c r="BK230" s="210"/>
      <c r="BL230" s="210"/>
      <c r="BM230" s="210"/>
      <c r="BN230" s="210"/>
      <c r="BO230" s="210"/>
      <c r="BP230" s="210"/>
      <c r="BQ230" s="210"/>
      <c r="BR230" s="210"/>
      <c r="BS230" s="210"/>
    </row>
    <row r="231" spans="1:71" s="149" customFormat="1" x14ac:dyDescent="0.25">
      <c r="A231" s="282"/>
      <c r="C231" s="290"/>
      <c r="F231" s="291"/>
      <c r="G231" s="291"/>
      <c r="H231" s="291"/>
      <c r="I231" s="292"/>
      <c r="J231" s="293"/>
      <c r="K231" s="210"/>
      <c r="L231" s="210"/>
      <c r="M231" s="210"/>
      <c r="N231" s="210"/>
      <c r="O231" s="210"/>
      <c r="P231" s="210"/>
      <c r="Q231" s="210"/>
      <c r="R231" s="210"/>
      <c r="S231" s="210"/>
      <c r="T231" s="210"/>
      <c r="U231" s="210"/>
      <c r="V231" s="210"/>
      <c r="W231" s="210"/>
      <c r="X231" s="210"/>
      <c r="Y231" s="210"/>
      <c r="Z231" s="210"/>
      <c r="AA231" s="210"/>
      <c r="AB231" s="210"/>
      <c r="AC231" s="210"/>
      <c r="AD231" s="210"/>
      <c r="AE231" s="210"/>
      <c r="AF231" s="210"/>
      <c r="AG231" s="210"/>
      <c r="AH231" s="210"/>
      <c r="AI231" s="210"/>
      <c r="AJ231" s="210"/>
      <c r="AK231" s="210"/>
      <c r="AL231" s="210"/>
      <c r="AM231" s="210"/>
      <c r="AN231" s="210"/>
      <c r="AO231" s="210"/>
      <c r="AP231" s="210"/>
      <c r="AQ231" s="210"/>
      <c r="AR231" s="210"/>
      <c r="AS231" s="210"/>
      <c r="AT231" s="210"/>
      <c r="AU231" s="210"/>
      <c r="AV231" s="210"/>
      <c r="AW231" s="210"/>
      <c r="AX231" s="210"/>
      <c r="AY231" s="210"/>
      <c r="AZ231" s="210"/>
      <c r="BA231" s="210"/>
      <c r="BB231" s="210"/>
      <c r="BC231" s="210"/>
      <c r="BD231" s="210"/>
      <c r="BE231" s="210"/>
      <c r="BF231" s="210"/>
      <c r="BG231" s="210"/>
      <c r="BH231" s="210"/>
      <c r="BI231" s="210"/>
      <c r="BJ231" s="210"/>
      <c r="BK231" s="210"/>
      <c r="BL231" s="210"/>
      <c r="BM231" s="210"/>
      <c r="BN231" s="210"/>
      <c r="BO231" s="210"/>
      <c r="BP231" s="210"/>
      <c r="BQ231" s="210"/>
      <c r="BR231" s="210"/>
      <c r="BS231" s="210"/>
    </row>
    <row r="232" spans="1:71" s="149" customFormat="1" x14ac:dyDescent="0.25">
      <c r="A232" s="282"/>
      <c r="C232" s="290"/>
      <c r="F232" s="291"/>
      <c r="G232" s="291"/>
      <c r="H232" s="291"/>
      <c r="I232" s="292"/>
      <c r="J232" s="293"/>
      <c r="K232" s="210"/>
      <c r="L232" s="210"/>
      <c r="M232" s="210"/>
      <c r="N232" s="210"/>
      <c r="O232" s="210"/>
      <c r="P232" s="210"/>
      <c r="Q232" s="210"/>
      <c r="R232" s="210"/>
      <c r="S232" s="210"/>
      <c r="T232" s="210"/>
      <c r="U232" s="210"/>
      <c r="V232" s="210"/>
      <c r="W232" s="210"/>
      <c r="X232" s="210"/>
      <c r="Y232" s="210"/>
      <c r="Z232" s="210"/>
      <c r="AA232" s="210"/>
      <c r="AB232" s="210"/>
      <c r="AC232" s="210"/>
      <c r="AD232" s="210"/>
      <c r="AE232" s="210"/>
      <c r="AF232" s="210"/>
      <c r="AG232" s="210"/>
      <c r="AH232" s="210"/>
      <c r="AI232" s="210"/>
      <c r="AJ232" s="210"/>
      <c r="AK232" s="210"/>
      <c r="AL232" s="210"/>
      <c r="AM232" s="210"/>
      <c r="AN232" s="210"/>
      <c r="AO232" s="210"/>
      <c r="AP232" s="210"/>
      <c r="AQ232" s="210"/>
      <c r="AR232" s="210"/>
      <c r="AS232" s="210"/>
      <c r="AT232" s="210"/>
      <c r="AU232" s="210"/>
      <c r="AV232" s="210"/>
      <c r="AW232" s="210"/>
      <c r="AX232" s="210"/>
      <c r="AY232" s="210"/>
      <c r="AZ232" s="210"/>
      <c r="BA232" s="210"/>
      <c r="BB232" s="210"/>
      <c r="BC232" s="210"/>
      <c r="BD232" s="210"/>
      <c r="BE232" s="210"/>
      <c r="BF232" s="210"/>
      <c r="BG232" s="210"/>
      <c r="BH232" s="210"/>
      <c r="BI232" s="210"/>
      <c r="BJ232" s="210"/>
      <c r="BK232" s="210"/>
      <c r="BL232" s="210"/>
      <c r="BM232" s="210"/>
      <c r="BN232" s="210"/>
      <c r="BO232" s="210"/>
      <c r="BP232" s="210"/>
      <c r="BQ232" s="210"/>
      <c r="BR232" s="210"/>
      <c r="BS232" s="210"/>
    </row>
    <row r="233" spans="1:71" s="149" customFormat="1" x14ac:dyDescent="0.25">
      <c r="A233" s="282"/>
      <c r="C233" s="290"/>
      <c r="F233" s="291"/>
      <c r="G233" s="291"/>
      <c r="H233" s="291"/>
      <c r="I233" s="292"/>
      <c r="J233" s="293"/>
      <c r="K233" s="210"/>
      <c r="L233" s="210"/>
      <c r="M233" s="210"/>
      <c r="N233" s="210"/>
      <c r="O233" s="210"/>
      <c r="P233" s="210"/>
      <c r="Q233" s="210"/>
      <c r="R233" s="210"/>
      <c r="S233" s="210"/>
      <c r="T233" s="210"/>
      <c r="U233" s="210"/>
      <c r="V233" s="210"/>
      <c r="W233" s="210"/>
      <c r="X233" s="210"/>
      <c r="Y233" s="210"/>
      <c r="Z233" s="210"/>
      <c r="AA233" s="210"/>
      <c r="AB233" s="210"/>
      <c r="AC233" s="210"/>
      <c r="AD233" s="210"/>
      <c r="AE233" s="210"/>
      <c r="AF233" s="210"/>
      <c r="AG233" s="210"/>
      <c r="AH233" s="210"/>
      <c r="AI233" s="210"/>
      <c r="AJ233" s="210"/>
      <c r="AK233" s="210"/>
      <c r="AL233" s="210"/>
      <c r="AM233" s="210"/>
      <c r="AN233" s="210"/>
      <c r="AO233" s="210"/>
      <c r="AP233" s="210"/>
      <c r="AQ233" s="210"/>
      <c r="AR233" s="210"/>
      <c r="AS233" s="210"/>
      <c r="AT233" s="210"/>
      <c r="AU233" s="210"/>
      <c r="AV233" s="210"/>
      <c r="AW233" s="210"/>
      <c r="AX233" s="210"/>
      <c r="AY233" s="210"/>
      <c r="AZ233" s="210"/>
      <c r="BA233" s="210"/>
      <c r="BB233" s="210"/>
      <c r="BC233" s="210"/>
      <c r="BD233" s="210"/>
      <c r="BE233" s="210"/>
      <c r="BF233" s="210"/>
      <c r="BG233" s="210"/>
      <c r="BH233" s="210"/>
      <c r="BI233" s="210"/>
      <c r="BJ233" s="210"/>
      <c r="BK233" s="210"/>
      <c r="BL233" s="210"/>
      <c r="BM233" s="210"/>
      <c r="BN233" s="210"/>
      <c r="BO233" s="210"/>
      <c r="BP233" s="210"/>
      <c r="BQ233" s="210"/>
      <c r="BR233" s="210"/>
      <c r="BS233" s="210"/>
    </row>
    <row r="234" spans="1:71" s="149" customFormat="1" x14ac:dyDescent="0.25">
      <c r="A234" s="282"/>
      <c r="C234" s="290"/>
      <c r="F234" s="291"/>
      <c r="G234" s="291"/>
      <c r="H234" s="291"/>
      <c r="I234" s="292"/>
      <c r="J234" s="293"/>
      <c r="K234" s="210"/>
      <c r="L234" s="210"/>
      <c r="M234" s="210"/>
      <c r="N234" s="210"/>
      <c r="O234" s="210"/>
      <c r="P234" s="210"/>
      <c r="Q234" s="210"/>
      <c r="R234" s="210"/>
      <c r="S234" s="210"/>
      <c r="T234" s="210"/>
      <c r="U234" s="210"/>
      <c r="V234" s="210"/>
      <c r="W234" s="210"/>
      <c r="X234" s="210"/>
      <c r="Y234" s="210"/>
      <c r="Z234" s="210"/>
      <c r="AA234" s="210"/>
      <c r="AB234" s="210"/>
      <c r="AC234" s="210"/>
      <c r="AD234" s="210"/>
      <c r="AE234" s="210"/>
      <c r="AF234" s="210"/>
      <c r="AG234" s="210"/>
      <c r="AH234" s="210"/>
      <c r="AI234" s="210"/>
      <c r="AJ234" s="210"/>
      <c r="AK234" s="210"/>
      <c r="AL234" s="210"/>
      <c r="AM234" s="210"/>
      <c r="AN234" s="210"/>
      <c r="AO234" s="210"/>
      <c r="AP234" s="210"/>
      <c r="AQ234" s="210"/>
      <c r="AR234" s="210"/>
      <c r="AS234" s="210"/>
      <c r="AT234" s="210"/>
      <c r="AU234" s="210"/>
      <c r="AV234" s="210"/>
      <c r="AW234" s="210"/>
      <c r="AX234" s="210"/>
      <c r="AY234" s="210"/>
      <c r="AZ234" s="210"/>
      <c r="BA234" s="210"/>
      <c r="BB234" s="210"/>
      <c r="BC234" s="210"/>
      <c r="BD234" s="210"/>
      <c r="BE234" s="210"/>
      <c r="BF234" s="210"/>
      <c r="BG234" s="210"/>
      <c r="BH234" s="210"/>
      <c r="BI234" s="210"/>
      <c r="BJ234" s="210"/>
      <c r="BK234" s="210"/>
      <c r="BL234" s="210"/>
      <c r="BM234" s="210"/>
      <c r="BN234" s="210"/>
      <c r="BO234" s="210"/>
      <c r="BP234" s="210"/>
      <c r="BQ234" s="210"/>
      <c r="BR234" s="210"/>
      <c r="BS234" s="210"/>
    </row>
    <row r="235" spans="1:71" s="149" customFormat="1" x14ac:dyDescent="0.25">
      <c r="A235" s="282"/>
      <c r="C235" s="290"/>
      <c r="F235" s="291"/>
      <c r="G235" s="291"/>
      <c r="H235" s="291"/>
      <c r="I235" s="292"/>
      <c r="J235" s="293"/>
      <c r="K235" s="210"/>
      <c r="L235" s="210"/>
      <c r="M235" s="210"/>
      <c r="N235" s="210"/>
      <c r="O235" s="210"/>
      <c r="P235" s="210"/>
      <c r="Q235" s="210"/>
      <c r="R235" s="210"/>
      <c r="S235" s="210"/>
      <c r="T235" s="210"/>
      <c r="U235" s="210"/>
      <c r="V235" s="210"/>
      <c r="W235" s="210"/>
      <c r="X235" s="210"/>
      <c r="Y235" s="210"/>
      <c r="Z235" s="210"/>
      <c r="AA235" s="210"/>
      <c r="AB235" s="210"/>
      <c r="AC235" s="210"/>
      <c r="AD235" s="210"/>
      <c r="AE235" s="210"/>
      <c r="AF235" s="210"/>
      <c r="AG235" s="210"/>
      <c r="AH235" s="210"/>
      <c r="AI235" s="210"/>
      <c r="AJ235" s="210"/>
      <c r="AK235" s="210"/>
      <c r="AL235" s="210"/>
      <c r="AM235" s="210"/>
      <c r="AN235" s="210"/>
      <c r="AO235" s="210"/>
      <c r="AP235" s="210"/>
      <c r="AQ235" s="210"/>
      <c r="AR235" s="210"/>
      <c r="AS235" s="210"/>
      <c r="AT235" s="210"/>
      <c r="AU235" s="210"/>
      <c r="AV235" s="210"/>
      <c r="AW235" s="210"/>
      <c r="AX235" s="210"/>
      <c r="AY235" s="210"/>
      <c r="AZ235" s="210"/>
      <c r="BA235" s="210"/>
      <c r="BB235" s="210"/>
      <c r="BC235" s="210"/>
      <c r="BD235" s="210"/>
      <c r="BE235" s="210"/>
      <c r="BF235" s="210"/>
      <c r="BG235" s="210"/>
      <c r="BH235" s="210"/>
      <c r="BI235" s="210"/>
      <c r="BJ235" s="210"/>
      <c r="BK235" s="210"/>
      <c r="BL235" s="210"/>
      <c r="BM235" s="210"/>
      <c r="BN235" s="210"/>
      <c r="BO235" s="210"/>
      <c r="BP235" s="210"/>
      <c r="BQ235" s="210"/>
      <c r="BR235" s="210"/>
      <c r="BS235" s="210"/>
    </row>
    <row r="236" spans="1:71" s="149" customFormat="1" x14ac:dyDescent="0.25">
      <c r="A236" s="282"/>
      <c r="C236" s="290"/>
      <c r="F236" s="291"/>
      <c r="G236" s="291"/>
      <c r="H236" s="291"/>
      <c r="I236" s="292"/>
      <c r="J236" s="293"/>
      <c r="K236" s="210"/>
      <c r="L236" s="210"/>
      <c r="M236" s="210"/>
      <c r="N236" s="210"/>
      <c r="O236" s="210"/>
      <c r="P236" s="210"/>
      <c r="Q236" s="210"/>
      <c r="R236" s="210"/>
      <c r="S236" s="210"/>
      <c r="T236" s="210"/>
      <c r="U236" s="210"/>
      <c r="V236" s="210"/>
      <c r="W236" s="210"/>
      <c r="X236" s="210"/>
      <c r="Y236" s="210"/>
      <c r="Z236" s="210"/>
      <c r="AA236" s="210"/>
      <c r="AB236" s="210"/>
      <c r="AC236" s="210"/>
      <c r="AD236" s="210"/>
      <c r="AE236" s="210"/>
      <c r="AF236" s="210"/>
      <c r="AG236" s="210"/>
      <c r="AH236" s="210"/>
      <c r="AI236" s="210"/>
      <c r="AJ236" s="210"/>
      <c r="AK236" s="210"/>
      <c r="AL236" s="210"/>
      <c r="AM236" s="210"/>
      <c r="AN236" s="210"/>
      <c r="AO236" s="210"/>
      <c r="AP236" s="210"/>
      <c r="AQ236" s="210"/>
      <c r="AR236" s="210"/>
      <c r="AS236" s="210"/>
      <c r="AT236" s="210"/>
      <c r="AU236" s="210"/>
      <c r="AV236" s="210"/>
      <c r="AW236" s="210"/>
      <c r="AX236" s="210"/>
      <c r="AY236" s="210"/>
      <c r="AZ236" s="210"/>
      <c r="BA236" s="210"/>
      <c r="BB236" s="210"/>
      <c r="BC236" s="210"/>
      <c r="BD236" s="210"/>
      <c r="BE236" s="210"/>
      <c r="BF236" s="210"/>
      <c r="BG236" s="210"/>
      <c r="BH236" s="210"/>
      <c r="BI236" s="210"/>
      <c r="BJ236" s="210"/>
      <c r="BK236" s="210"/>
      <c r="BL236" s="210"/>
      <c r="BM236" s="210"/>
      <c r="BN236" s="210"/>
      <c r="BO236" s="210"/>
      <c r="BP236" s="210"/>
      <c r="BQ236" s="210"/>
      <c r="BR236" s="210"/>
      <c r="BS236" s="210"/>
    </row>
    <row r="237" spans="1:71" s="149" customFormat="1" x14ac:dyDescent="0.25">
      <c r="A237" s="282"/>
      <c r="C237" s="290"/>
      <c r="F237" s="291"/>
      <c r="G237" s="291"/>
      <c r="H237" s="291"/>
      <c r="I237" s="292"/>
      <c r="J237" s="293"/>
      <c r="K237" s="210"/>
      <c r="L237" s="210"/>
      <c r="M237" s="210"/>
      <c r="N237" s="210"/>
      <c r="O237" s="210"/>
      <c r="P237" s="210"/>
      <c r="Q237" s="210"/>
      <c r="R237" s="210"/>
      <c r="S237" s="210"/>
      <c r="T237" s="210"/>
      <c r="U237" s="210"/>
      <c r="V237" s="210"/>
      <c r="W237" s="210"/>
      <c r="X237" s="210"/>
      <c r="Y237" s="210"/>
      <c r="Z237" s="210"/>
      <c r="AA237" s="210"/>
      <c r="AB237" s="210"/>
      <c r="AC237" s="210"/>
      <c r="AD237" s="210"/>
      <c r="AE237" s="210"/>
      <c r="AF237" s="210"/>
      <c r="AG237" s="210"/>
      <c r="AH237" s="210"/>
      <c r="AI237" s="210"/>
      <c r="AJ237" s="210"/>
      <c r="AK237" s="210"/>
      <c r="AL237" s="210"/>
      <c r="AM237" s="210"/>
      <c r="AN237" s="210"/>
      <c r="AO237" s="210"/>
      <c r="AP237" s="210"/>
      <c r="AQ237" s="210"/>
      <c r="AR237" s="210"/>
      <c r="AS237" s="210"/>
      <c r="AT237" s="210"/>
      <c r="AU237" s="210"/>
      <c r="AV237" s="210"/>
      <c r="AW237" s="210"/>
      <c r="AX237" s="210"/>
      <c r="AY237" s="210"/>
      <c r="AZ237" s="210"/>
      <c r="BA237" s="210"/>
      <c r="BB237" s="210"/>
      <c r="BC237" s="210"/>
      <c r="BD237" s="210"/>
      <c r="BE237" s="210"/>
      <c r="BF237" s="210"/>
      <c r="BG237" s="210"/>
      <c r="BH237" s="210"/>
      <c r="BI237" s="210"/>
      <c r="BJ237" s="210"/>
      <c r="BK237" s="210"/>
      <c r="BL237" s="210"/>
      <c r="BM237" s="210"/>
      <c r="BN237" s="210"/>
      <c r="BO237" s="210"/>
      <c r="BP237" s="210"/>
      <c r="BQ237" s="210"/>
      <c r="BR237" s="210"/>
      <c r="BS237" s="210"/>
    </row>
    <row r="238" spans="1:71" s="149" customFormat="1" x14ac:dyDescent="0.25">
      <c r="A238" s="282"/>
      <c r="C238" s="290"/>
      <c r="F238" s="291"/>
      <c r="G238" s="291"/>
      <c r="H238" s="291"/>
      <c r="I238" s="292"/>
      <c r="J238" s="293"/>
      <c r="K238" s="210"/>
      <c r="L238" s="210"/>
      <c r="M238" s="210"/>
      <c r="N238" s="210"/>
      <c r="O238" s="210"/>
      <c r="P238" s="210"/>
      <c r="Q238" s="210"/>
      <c r="R238" s="210"/>
      <c r="S238" s="210"/>
      <c r="T238" s="210"/>
      <c r="U238" s="210"/>
      <c r="V238" s="210"/>
      <c r="W238" s="210"/>
      <c r="X238" s="210"/>
      <c r="Y238" s="210"/>
      <c r="Z238" s="210"/>
      <c r="AA238" s="210"/>
      <c r="AB238" s="210"/>
      <c r="AC238" s="210"/>
      <c r="AD238" s="210"/>
      <c r="AE238" s="210"/>
      <c r="AF238" s="210"/>
      <c r="AG238" s="210"/>
      <c r="AH238" s="210"/>
      <c r="AI238" s="210"/>
      <c r="AJ238" s="210"/>
      <c r="AK238" s="210"/>
      <c r="AL238" s="210"/>
      <c r="AM238" s="210"/>
      <c r="AN238" s="210"/>
      <c r="AO238" s="210"/>
      <c r="AP238" s="210"/>
      <c r="AQ238" s="210"/>
      <c r="AR238" s="210"/>
      <c r="AS238" s="210"/>
      <c r="AT238" s="210"/>
      <c r="AU238" s="210"/>
      <c r="AV238" s="210"/>
      <c r="AW238" s="210"/>
      <c r="AX238" s="210"/>
      <c r="AY238" s="210"/>
      <c r="AZ238" s="210"/>
      <c r="BA238" s="210"/>
      <c r="BB238" s="210"/>
      <c r="BC238" s="210"/>
      <c r="BD238" s="210"/>
      <c r="BE238" s="210"/>
      <c r="BF238" s="210"/>
      <c r="BG238" s="210"/>
      <c r="BH238" s="210"/>
      <c r="BI238" s="210"/>
      <c r="BJ238" s="210"/>
      <c r="BK238" s="210"/>
      <c r="BL238" s="210"/>
      <c r="BM238" s="210"/>
      <c r="BN238" s="210"/>
      <c r="BO238" s="210"/>
      <c r="BP238" s="210"/>
      <c r="BQ238" s="210"/>
      <c r="BR238" s="210"/>
      <c r="BS238" s="210"/>
    </row>
    <row r="239" spans="1:71" s="149" customFormat="1" x14ac:dyDescent="0.25">
      <c r="A239" s="282"/>
      <c r="C239" s="290"/>
      <c r="F239" s="291"/>
      <c r="G239" s="291"/>
      <c r="H239" s="291"/>
      <c r="I239" s="292"/>
      <c r="J239" s="293"/>
      <c r="K239" s="210"/>
      <c r="L239" s="210"/>
      <c r="M239" s="210"/>
      <c r="N239" s="210"/>
      <c r="O239" s="210"/>
      <c r="P239" s="210"/>
      <c r="Q239" s="210"/>
      <c r="R239" s="210"/>
      <c r="S239" s="210"/>
      <c r="T239" s="210"/>
      <c r="U239" s="210"/>
      <c r="V239" s="210"/>
      <c r="W239" s="210"/>
      <c r="X239" s="210"/>
      <c r="Y239" s="210"/>
      <c r="Z239" s="210"/>
      <c r="AA239" s="210"/>
      <c r="AB239" s="210"/>
      <c r="AC239" s="210"/>
      <c r="AD239" s="210"/>
      <c r="AE239" s="210"/>
      <c r="AF239" s="210"/>
      <c r="AG239" s="210"/>
      <c r="AH239" s="210"/>
      <c r="AI239" s="210"/>
      <c r="AJ239" s="210"/>
      <c r="AK239" s="210"/>
      <c r="AL239" s="210"/>
      <c r="AM239" s="210"/>
      <c r="AN239" s="210"/>
      <c r="AO239" s="210"/>
      <c r="AP239" s="210"/>
      <c r="AQ239" s="210"/>
      <c r="AR239" s="210"/>
      <c r="AS239" s="210"/>
      <c r="AT239" s="210"/>
      <c r="AU239" s="210"/>
      <c r="AV239" s="210"/>
      <c r="AW239" s="210"/>
      <c r="AX239" s="210"/>
      <c r="AY239" s="210"/>
      <c r="AZ239" s="210"/>
      <c r="BA239" s="210"/>
      <c r="BB239" s="210"/>
      <c r="BC239" s="210"/>
      <c r="BD239" s="210"/>
      <c r="BE239" s="210"/>
      <c r="BF239" s="210"/>
      <c r="BG239" s="210"/>
      <c r="BH239" s="210"/>
      <c r="BI239" s="210"/>
      <c r="BJ239" s="210"/>
      <c r="BK239" s="210"/>
      <c r="BL239" s="210"/>
      <c r="BM239" s="210"/>
      <c r="BN239" s="210"/>
      <c r="BO239" s="210"/>
      <c r="BP239" s="210"/>
      <c r="BQ239" s="210"/>
      <c r="BR239" s="210"/>
      <c r="BS239" s="210"/>
    </row>
    <row r="240" spans="1:71" s="149" customFormat="1" x14ac:dyDescent="0.25">
      <c r="A240" s="282"/>
      <c r="C240" s="290"/>
      <c r="F240" s="291"/>
      <c r="G240" s="291"/>
      <c r="H240" s="291"/>
      <c r="I240" s="292"/>
      <c r="J240" s="293"/>
      <c r="K240" s="210"/>
      <c r="L240" s="210"/>
      <c r="M240" s="210"/>
      <c r="N240" s="210"/>
      <c r="O240" s="210"/>
      <c r="P240" s="210"/>
      <c r="Q240" s="210"/>
      <c r="R240" s="210"/>
      <c r="S240" s="210"/>
      <c r="T240" s="210"/>
      <c r="U240" s="210"/>
      <c r="V240" s="210"/>
      <c r="W240" s="210"/>
      <c r="X240" s="210"/>
      <c r="Y240" s="210"/>
      <c r="Z240" s="210"/>
      <c r="AA240" s="210"/>
      <c r="AB240" s="210"/>
      <c r="AC240" s="210"/>
      <c r="AD240" s="210"/>
      <c r="AE240" s="210"/>
      <c r="AF240" s="210"/>
      <c r="AG240" s="210"/>
      <c r="AH240" s="210"/>
      <c r="AI240" s="210"/>
      <c r="AJ240" s="210"/>
      <c r="AK240" s="210"/>
      <c r="AL240" s="210"/>
      <c r="AM240" s="210"/>
      <c r="AN240" s="210"/>
      <c r="AO240" s="210"/>
      <c r="AP240" s="210"/>
      <c r="AQ240" s="210"/>
      <c r="AR240" s="210"/>
      <c r="AS240" s="210"/>
      <c r="AT240" s="210"/>
      <c r="AU240" s="210"/>
      <c r="AV240" s="210"/>
      <c r="AW240" s="210"/>
      <c r="AX240" s="210"/>
      <c r="AY240" s="210"/>
      <c r="AZ240" s="210"/>
      <c r="BA240" s="210"/>
      <c r="BB240" s="210"/>
      <c r="BC240" s="210"/>
      <c r="BD240" s="210"/>
      <c r="BE240" s="210"/>
      <c r="BF240" s="210"/>
      <c r="BG240" s="210"/>
      <c r="BH240" s="210"/>
      <c r="BI240" s="210"/>
      <c r="BJ240" s="210"/>
      <c r="BK240" s="210"/>
      <c r="BL240" s="210"/>
      <c r="BM240" s="210"/>
      <c r="BN240" s="210"/>
      <c r="BO240" s="210"/>
      <c r="BP240" s="210"/>
      <c r="BQ240" s="210"/>
      <c r="BR240" s="210"/>
      <c r="BS240" s="210"/>
    </row>
    <row r="241" spans="1:71" s="149" customFormat="1" x14ac:dyDescent="0.25">
      <c r="A241" s="282"/>
      <c r="C241" s="290"/>
      <c r="F241" s="291"/>
      <c r="G241" s="291"/>
      <c r="H241" s="291"/>
      <c r="I241" s="292"/>
      <c r="J241" s="293"/>
      <c r="K241" s="210"/>
      <c r="L241" s="210"/>
      <c r="M241" s="210"/>
      <c r="N241" s="210"/>
      <c r="O241" s="210"/>
      <c r="P241" s="210"/>
      <c r="Q241" s="210"/>
      <c r="R241" s="210"/>
      <c r="S241" s="210"/>
      <c r="T241" s="210"/>
      <c r="U241" s="210"/>
      <c r="V241" s="210"/>
      <c r="W241" s="210"/>
      <c r="X241" s="210"/>
      <c r="Y241" s="210"/>
      <c r="Z241" s="210"/>
      <c r="AA241" s="210"/>
      <c r="AB241" s="210"/>
      <c r="AC241" s="210"/>
      <c r="AD241" s="210"/>
      <c r="AE241" s="210"/>
      <c r="AF241" s="210"/>
      <c r="AG241" s="210"/>
      <c r="AH241" s="210"/>
      <c r="AI241" s="210"/>
      <c r="AJ241" s="210"/>
      <c r="AK241" s="210"/>
      <c r="AL241" s="210"/>
      <c r="AM241" s="210"/>
      <c r="AN241" s="210"/>
      <c r="AO241" s="210"/>
      <c r="AP241" s="210"/>
      <c r="AQ241" s="210"/>
      <c r="AR241" s="210"/>
      <c r="AS241" s="210"/>
      <c r="AT241" s="210"/>
      <c r="AU241" s="210"/>
      <c r="AV241" s="210"/>
      <c r="AW241" s="210"/>
      <c r="AX241" s="210"/>
      <c r="AY241" s="210"/>
      <c r="AZ241" s="210"/>
      <c r="BA241" s="210"/>
      <c r="BB241" s="210"/>
      <c r="BC241" s="210"/>
      <c r="BD241" s="210"/>
      <c r="BE241" s="210"/>
      <c r="BF241" s="210"/>
      <c r="BG241" s="210"/>
      <c r="BH241" s="210"/>
      <c r="BI241" s="210"/>
      <c r="BJ241" s="210"/>
      <c r="BK241" s="210"/>
      <c r="BL241" s="210"/>
      <c r="BM241" s="210"/>
      <c r="BN241" s="210"/>
      <c r="BO241" s="210"/>
      <c r="BP241" s="210"/>
      <c r="BQ241" s="210"/>
      <c r="BR241" s="210"/>
      <c r="BS241" s="210"/>
    </row>
    <row r="242" spans="1:71" s="149" customFormat="1" x14ac:dyDescent="0.25">
      <c r="A242" s="282"/>
      <c r="C242" s="290"/>
      <c r="F242" s="291"/>
      <c r="G242" s="291"/>
      <c r="H242" s="291"/>
      <c r="I242" s="292"/>
      <c r="J242" s="293"/>
      <c r="K242" s="210"/>
      <c r="L242" s="210"/>
      <c r="M242" s="210"/>
      <c r="N242" s="210"/>
      <c r="O242" s="210"/>
      <c r="P242" s="210"/>
      <c r="Q242" s="210"/>
      <c r="R242" s="210"/>
      <c r="S242" s="210"/>
      <c r="T242" s="210"/>
      <c r="U242" s="210"/>
      <c r="V242" s="210"/>
      <c r="W242" s="210"/>
      <c r="X242" s="210"/>
      <c r="Y242" s="210"/>
      <c r="Z242" s="210"/>
      <c r="AA242" s="210"/>
      <c r="AB242" s="210"/>
      <c r="AC242" s="210"/>
      <c r="AD242" s="210"/>
      <c r="AE242" s="210"/>
      <c r="AF242" s="210"/>
      <c r="AG242" s="210"/>
      <c r="AH242" s="210"/>
      <c r="AI242" s="210"/>
      <c r="AJ242" s="210"/>
      <c r="AK242" s="210"/>
      <c r="AL242" s="210"/>
      <c r="AM242" s="210"/>
      <c r="AN242" s="210"/>
      <c r="AO242" s="210"/>
      <c r="AP242" s="210"/>
      <c r="AQ242" s="210"/>
      <c r="AR242" s="210"/>
      <c r="AS242" s="210"/>
      <c r="AT242" s="210"/>
      <c r="AU242" s="210"/>
      <c r="AV242" s="210"/>
      <c r="AW242" s="210"/>
      <c r="AX242" s="210"/>
      <c r="AY242" s="210"/>
      <c r="AZ242" s="210"/>
      <c r="BA242" s="210"/>
      <c r="BB242" s="210"/>
      <c r="BC242" s="210"/>
      <c r="BD242" s="210"/>
      <c r="BE242" s="210"/>
      <c r="BF242" s="210"/>
      <c r="BG242" s="210"/>
      <c r="BH242" s="210"/>
      <c r="BI242" s="210"/>
      <c r="BJ242" s="210"/>
      <c r="BK242" s="210"/>
      <c r="BL242" s="210"/>
      <c r="BM242" s="210"/>
      <c r="BN242" s="210"/>
      <c r="BO242" s="210"/>
      <c r="BP242" s="210"/>
      <c r="BQ242" s="210"/>
      <c r="BR242" s="210"/>
      <c r="BS242" s="210"/>
    </row>
    <row r="243" spans="1:71" s="149" customFormat="1" x14ac:dyDescent="0.25">
      <c r="A243" s="282"/>
      <c r="C243" s="290"/>
      <c r="F243" s="291"/>
      <c r="G243" s="291"/>
      <c r="H243" s="291"/>
      <c r="I243" s="292"/>
      <c r="J243" s="293"/>
      <c r="K243" s="210"/>
      <c r="L243" s="210"/>
      <c r="M243" s="210"/>
      <c r="N243" s="210"/>
      <c r="O243" s="210"/>
      <c r="P243" s="210"/>
      <c r="Q243" s="210"/>
      <c r="R243" s="210"/>
      <c r="S243" s="210"/>
      <c r="T243" s="210"/>
      <c r="U243" s="210"/>
      <c r="V243" s="210"/>
      <c r="W243" s="210"/>
      <c r="X243" s="210"/>
      <c r="Y243" s="210"/>
      <c r="Z243" s="210"/>
      <c r="AA243" s="210"/>
      <c r="AB243" s="210"/>
      <c r="AC243" s="210"/>
      <c r="AD243" s="210"/>
      <c r="AE243" s="210"/>
      <c r="AF243" s="210"/>
      <c r="AG243" s="210"/>
      <c r="AH243" s="210"/>
      <c r="AI243" s="210"/>
      <c r="AJ243" s="210"/>
      <c r="AK243" s="210"/>
      <c r="AL243" s="210"/>
      <c r="AM243" s="210"/>
      <c r="AN243" s="210"/>
      <c r="AO243" s="210"/>
      <c r="AP243" s="210"/>
      <c r="AQ243" s="210"/>
      <c r="AR243" s="210"/>
      <c r="AS243" s="210"/>
      <c r="AT243" s="210"/>
      <c r="AU243" s="210"/>
      <c r="AV243" s="210"/>
      <c r="AW243" s="210"/>
      <c r="AX243" s="210"/>
      <c r="AY243" s="210"/>
      <c r="AZ243" s="210"/>
      <c r="BA243" s="210"/>
      <c r="BB243" s="210"/>
      <c r="BC243" s="210"/>
      <c r="BD243" s="210"/>
      <c r="BE243" s="210"/>
      <c r="BF243" s="210"/>
      <c r="BG243" s="210"/>
      <c r="BH243" s="210"/>
      <c r="BI243" s="210"/>
      <c r="BJ243" s="210"/>
      <c r="BK243" s="210"/>
      <c r="BL243" s="210"/>
      <c r="BM243" s="210"/>
      <c r="BN243" s="210"/>
      <c r="BO243" s="210"/>
      <c r="BP243" s="210"/>
      <c r="BQ243" s="210"/>
      <c r="BR243" s="210"/>
      <c r="BS243" s="210"/>
    </row>
    <row r="244" spans="1:71" s="149" customFormat="1" x14ac:dyDescent="0.25">
      <c r="A244" s="282"/>
      <c r="C244" s="290"/>
      <c r="F244" s="291"/>
      <c r="G244" s="291"/>
      <c r="H244" s="291"/>
      <c r="I244" s="292"/>
      <c r="J244" s="293"/>
      <c r="K244" s="210"/>
      <c r="L244" s="210"/>
      <c r="M244" s="210"/>
      <c r="N244" s="210"/>
      <c r="O244" s="210"/>
      <c r="P244" s="210"/>
      <c r="Q244" s="210"/>
      <c r="R244" s="210"/>
      <c r="S244" s="210"/>
      <c r="T244" s="210"/>
      <c r="U244" s="210"/>
      <c r="V244" s="210"/>
      <c r="W244" s="210"/>
      <c r="X244" s="210"/>
      <c r="Y244" s="210"/>
      <c r="Z244" s="210"/>
      <c r="AA244" s="210"/>
      <c r="AB244" s="210"/>
      <c r="AC244" s="210"/>
      <c r="AD244" s="210"/>
      <c r="AE244" s="210"/>
      <c r="AF244" s="210"/>
      <c r="AG244" s="210"/>
      <c r="AH244" s="210"/>
      <c r="AI244" s="210"/>
      <c r="AJ244" s="210"/>
      <c r="AK244" s="210"/>
      <c r="AL244" s="210"/>
      <c r="AM244" s="210"/>
      <c r="AN244" s="210"/>
      <c r="AO244" s="210"/>
      <c r="AP244" s="210"/>
      <c r="AQ244" s="210"/>
      <c r="AR244" s="210"/>
      <c r="AS244" s="210"/>
      <c r="AT244" s="210"/>
      <c r="AU244" s="210"/>
      <c r="AV244" s="210"/>
      <c r="AW244" s="210"/>
      <c r="AX244" s="210"/>
      <c r="AY244" s="210"/>
      <c r="AZ244" s="210"/>
      <c r="BA244" s="210"/>
      <c r="BB244" s="210"/>
      <c r="BC244" s="210"/>
      <c r="BD244" s="210"/>
      <c r="BE244" s="210"/>
      <c r="BF244" s="210"/>
      <c r="BG244" s="210"/>
      <c r="BH244" s="210"/>
      <c r="BI244" s="210"/>
      <c r="BJ244" s="210"/>
      <c r="BK244" s="210"/>
      <c r="BL244" s="210"/>
      <c r="BM244" s="210"/>
      <c r="BN244" s="210"/>
      <c r="BO244" s="210"/>
      <c r="BP244" s="210"/>
      <c r="BQ244" s="210"/>
      <c r="BR244" s="210"/>
      <c r="BS244" s="210"/>
    </row>
    <row r="245" spans="1:71" s="149" customFormat="1" x14ac:dyDescent="0.25">
      <c r="A245" s="282"/>
      <c r="C245" s="290"/>
      <c r="F245" s="291"/>
      <c r="G245" s="291"/>
      <c r="H245" s="291"/>
      <c r="I245" s="292"/>
      <c r="J245" s="293"/>
      <c r="K245" s="210"/>
      <c r="L245" s="210"/>
      <c r="M245" s="210"/>
      <c r="N245" s="210"/>
      <c r="O245" s="210"/>
      <c r="P245" s="210"/>
      <c r="Q245" s="210"/>
      <c r="R245" s="210"/>
      <c r="S245" s="210"/>
      <c r="T245" s="210"/>
      <c r="U245" s="210"/>
      <c r="V245" s="210"/>
      <c r="W245" s="210"/>
      <c r="X245" s="210"/>
      <c r="Y245" s="210"/>
      <c r="Z245" s="210"/>
      <c r="AA245" s="210"/>
      <c r="AB245" s="210"/>
      <c r="AC245" s="210"/>
      <c r="AD245" s="210"/>
      <c r="AE245" s="210"/>
      <c r="AF245" s="210"/>
      <c r="AG245" s="210"/>
      <c r="AH245" s="210"/>
      <c r="AI245" s="210"/>
      <c r="AJ245" s="210"/>
      <c r="AK245" s="210"/>
      <c r="AL245" s="210"/>
      <c r="AM245" s="210"/>
      <c r="AN245" s="210"/>
      <c r="AO245" s="210"/>
      <c r="AP245" s="210"/>
      <c r="AQ245" s="210"/>
      <c r="AR245" s="210"/>
      <c r="AS245" s="210"/>
      <c r="AT245" s="210"/>
      <c r="AU245" s="210"/>
      <c r="AV245" s="210"/>
      <c r="AW245" s="210"/>
      <c r="AX245" s="210"/>
      <c r="AY245" s="210"/>
      <c r="AZ245" s="210"/>
      <c r="BA245" s="210"/>
      <c r="BB245" s="210"/>
      <c r="BC245" s="210"/>
      <c r="BD245" s="210"/>
      <c r="BE245" s="210"/>
      <c r="BF245" s="210"/>
      <c r="BG245" s="210"/>
      <c r="BH245" s="210"/>
      <c r="BI245" s="210"/>
      <c r="BJ245" s="210"/>
      <c r="BK245" s="210"/>
      <c r="BL245" s="210"/>
      <c r="BM245" s="210"/>
      <c r="BN245" s="210"/>
      <c r="BO245" s="210"/>
      <c r="BP245" s="210"/>
      <c r="BQ245" s="210"/>
      <c r="BR245" s="210"/>
      <c r="BS245" s="210"/>
    </row>
    <row r="246" spans="1:71" s="149" customFormat="1" x14ac:dyDescent="0.25">
      <c r="A246" s="282"/>
      <c r="C246" s="290"/>
      <c r="F246" s="291"/>
      <c r="G246" s="291"/>
      <c r="H246" s="291"/>
      <c r="I246" s="292"/>
      <c r="J246" s="293"/>
      <c r="K246" s="210"/>
      <c r="L246" s="210"/>
      <c r="M246" s="210"/>
      <c r="N246" s="210"/>
      <c r="O246" s="210"/>
      <c r="P246" s="210"/>
      <c r="Q246" s="210"/>
      <c r="R246" s="210"/>
      <c r="S246" s="210"/>
      <c r="T246" s="210"/>
      <c r="U246" s="210"/>
      <c r="V246" s="210"/>
      <c r="W246" s="210"/>
      <c r="X246" s="210"/>
      <c r="Y246" s="210"/>
      <c r="Z246" s="210"/>
      <c r="AA246" s="210"/>
      <c r="AB246" s="210"/>
      <c r="AC246" s="210"/>
      <c r="AD246" s="210"/>
      <c r="AE246" s="210"/>
      <c r="AF246" s="210"/>
      <c r="AG246" s="210"/>
      <c r="AH246" s="210"/>
      <c r="AI246" s="210"/>
      <c r="AJ246" s="210"/>
      <c r="AK246" s="210"/>
      <c r="AL246" s="210"/>
      <c r="AM246" s="210"/>
      <c r="AN246" s="210"/>
      <c r="AO246" s="210"/>
      <c r="AP246" s="210"/>
      <c r="AQ246" s="210"/>
      <c r="AR246" s="210"/>
      <c r="AS246" s="210"/>
      <c r="AT246" s="210"/>
      <c r="AU246" s="210"/>
      <c r="AV246" s="210"/>
      <c r="AW246" s="210"/>
      <c r="AX246" s="210"/>
      <c r="AY246" s="210"/>
      <c r="AZ246" s="210"/>
      <c r="BA246" s="210"/>
      <c r="BB246" s="210"/>
      <c r="BC246" s="210"/>
      <c r="BD246" s="210"/>
      <c r="BE246" s="210"/>
      <c r="BF246" s="210"/>
      <c r="BG246" s="210"/>
      <c r="BH246" s="210"/>
      <c r="BI246" s="210"/>
      <c r="BJ246" s="210"/>
      <c r="BK246" s="210"/>
      <c r="BL246" s="210"/>
      <c r="BM246" s="210"/>
      <c r="BN246" s="210"/>
      <c r="BO246" s="210"/>
      <c r="BP246" s="210"/>
      <c r="BQ246" s="210"/>
      <c r="BR246" s="210"/>
      <c r="BS246" s="210"/>
    </row>
    <row r="247" spans="1:71" s="149" customFormat="1" x14ac:dyDescent="0.25">
      <c r="A247" s="282"/>
      <c r="C247" s="290"/>
      <c r="F247" s="291"/>
      <c r="G247" s="291"/>
      <c r="H247" s="291"/>
      <c r="I247" s="292"/>
      <c r="J247" s="293"/>
      <c r="K247" s="210"/>
      <c r="L247" s="210"/>
      <c r="M247" s="210"/>
      <c r="N247" s="210"/>
      <c r="O247" s="210"/>
      <c r="P247" s="210"/>
      <c r="Q247" s="210"/>
      <c r="R247" s="210"/>
      <c r="S247" s="210"/>
      <c r="T247" s="210"/>
      <c r="U247" s="210"/>
      <c r="V247" s="210"/>
      <c r="W247" s="210"/>
      <c r="X247" s="210"/>
      <c r="Y247" s="210"/>
      <c r="Z247" s="210"/>
      <c r="AA247" s="210"/>
      <c r="AB247" s="210"/>
      <c r="AC247" s="210"/>
      <c r="AD247" s="210"/>
      <c r="AE247" s="210"/>
      <c r="AF247" s="210"/>
      <c r="AG247" s="210"/>
      <c r="AH247" s="210"/>
      <c r="AI247" s="210"/>
      <c r="AJ247" s="210"/>
      <c r="AK247" s="210"/>
      <c r="AL247" s="210"/>
      <c r="AM247" s="210"/>
      <c r="AN247" s="210"/>
      <c r="AO247" s="210"/>
      <c r="AP247" s="210"/>
      <c r="AQ247" s="210"/>
      <c r="AR247" s="210"/>
      <c r="AS247" s="210"/>
      <c r="AT247" s="210"/>
      <c r="AU247" s="210"/>
      <c r="AV247" s="210"/>
      <c r="AW247" s="210"/>
      <c r="AX247" s="210"/>
      <c r="AY247" s="210"/>
      <c r="AZ247" s="210"/>
      <c r="BA247" s="210"/>
      <c r="BB247" s="210"/>
      <c r="BC247" s="210"/>
      <c r="BD247" s="210"/>
      <c r="BE247" s="210"/>
      <c r="BF247" s="210"/>
      <c r="BG247" s="210"/>
      <c r="BH247" s="210"/>
      <c r="BI247" s="210"/>
      <c r="BJ247" s="210"/>
      <c r="BK247" s="210"/>
      <c r="BL247" s="210"/>
      <c r="BM247" s="210"/>
      <c r="BN247" s="210"/>
      <c r="BO247" s="210"/>
      <c r="BP247" s="210"/>
      <c r="BQ247" s="210"/>
      <c r="BR247" s="210"/>
      <c r="BS247" s="210"/>
    </row>
    <row r="248" spans="1:71" s="149" customFormat="1" x14ac:dyDescent="0.25">
      <c r="A248" s="282"/>
      <c r="C248" s="290"/>
      <c r="F248" s="291"/>
      <c r="G248" s="291"/>
      <c r="H248" s="291"/>
      <c r="I248" s="292"/>
      <c r="J248" s="293"/>
      <c r="K248" s="210"/>
      <c r="L248" s="210"/>
      <c r="M248" s="210"/>
      <c r="N248" s="210"/>
      <c r="O248" s="210"/>
      <c r="P248" s="210"/>
      <c r="Q248" s="210"/>
      <c r="R248" s="210"/>
      <c r="S248" s="210"/>
      <c r="T248" s="210"/>
      <c r="U248" s="210"/>
      <c r="V248" s="210"/>
      <c r="W248" s="210"/>
      <c r="X248" s="210"/>
      <c r="Y248" s="210"/>
      <c r="Z248" s="210"/>
      <c r="AA248" s="210"/>
      <c r="AB248" s="210"/>
      <c r="AC248" s="210"/>
      <c r="AD248" s="210"/>
      <c r="AE248" s="210"/>
      <c r="AF248" s="210"/>
      <c r="AG248" s="210"/>
      <c r="AH248" s="210"/>
      <c r="AI248" s="210"/>
      <c r="AJ248" s="210"/>
      <c r="AK248" s="210"/>
      <c r="AL248" s="210"/>
      <c r="AM248" s="210"/>
      <c r="AN248" s="210"/>
      <c r="AO248" s="210"/>
      <c r="AP248" s="210"/>
      <c r="AQ248" s="210"/>
      <c r="AR248" s="210"/>
      <c r="AS248" s="210"/>
      <c r="AT248" s="210"/>
      <c r="AU248" s="210"/>
      <c r="AV248" s="210"/>
      <c r="AW248" s="210"/>
      <c r="AX248" s="210"/>
      <c r="AY248" s="210"/>
      <c r="AZ248" s="210"/>
      <c r="BA248" s="210"/>
      <c r="BB248" s="210"/>
      <c r="BC248" s="210"/>
      <c r="BD248" s="210"/>
      <c r="BE248" s="210"/>
      <c r="BF248" s="210"/>
      <c r="BG248" s="210"/>
      <c r="BH248" s="210"/>
      <c r="BI248" s="210"/>
      <c r="BJ248" s="210"/>
      <c r="BK248" s="210"/>
      <c r="BL248" s="210"/>
      <c r="BM248" s="210"/>
      <c r="BN248" s="210"/>
      <c r="BO248" s="210"/>
      <c r="BP248" s="210"/>
      <c r="BQ248" s="210"/>
      <c r="BR248" s="210"/>
      <c r="BS248" s="210"/>
    </row>
    <row r="249" spans="1:71" s="149" customFormat="1" x14ac:dyDescent="0.25">
      <c r="A249" s="282"/>
      <c r="C249" s="290"/>
      <c r="F249" s="291"/>
      <c r="G249" s="291"/>
      <c r="H249" s="291"/>
      <c r="I249" s="292"/>
      <c r="J249" s="293"/>
      <c r="K249" s="210"/>
      <c r="L249" s="210"/>
      <c r="M249" s="210"/>
      <c r="N249" s="210"/>
      <c r="O249" s="210"/>
      <c r="P249" s="210"/>
      <c r="Q249" s="210"/>
      <c r="R249" s="210"/>
      <c r="S249" s="210"/>
      <c r="T249" s="210"/>
      <c r="U249" s="210"/>
      <c r="V249" s="210"/>
      <c r="W249" s="210"/>
      <c r="X249" s="210"/>
      <c r="Y249" s="210"/>
      <c r="Z249" s="210"/>
      <c r="AA249" s="210"/>
      <c r="AB249" s="210"/>
      <c r="AC249" s="210"/>
      <c r="AD249" s="210"/>
      <c r="AE249" s="210"/>
      <c r="AF249" s="210"/>
      <c r="AG249" s="210"/>
      <c r="AH249" s="210"/>
      <c r="AI249" s="210"/>
      <c r="AJ249" s="210"/>
      <c r="AK249" s="210"/>
      <c r="AL249" s="210"/>
      <c r="AM249" s="210"/>
      <c r="AN249" s="210"/>
      <c r="AO249" s="210"/>
      <c r="AP249" s="210"/>
      <c r="AQ249" s="210"/>
      <c r="AR249" s="210"/>
      <c r="AS249" s="210"/>
      <c r="AT249" s="210"/>
      <c r="AU249" s="210"/>
      <c r="AV249" s="210"/>
      <c r="AW249" s="210"/>
      <c r="AX249" s="210"/>
      <c r="AY249" s="210"/>
      <c r="AZ249" s="210"/>
      <c r="BA249" s="210"/>
      <c r="BB249" s="210"/>
      <c r="BC249" s="210"/>
      <c r="BD249" s="210"/>
      <c r="BE249" s="210"/>
      <c r="BF249" s="210"/>
      <c r="BG249" s="210"/>
      <c r="BH249" s="210"/>
      <c r="BI249" s="210"/>
      <c r="BJ249" s="210"/>
      <c r="BK249" s="210"/>
      <c r="BL249" s="210"/>
      <c r="BM249" s="210"/>
      <c r="BN249" s="210"/>
      <c r="BO249" s="210"/>
      <c r="BP249" s="210"/>
      <c r="BQ249" s="210"/>
      <c r="BR249" s="210"/>
      <c r="BS249" s="210"/>
    </row>
    <row r="250" spans="1:71" s="149" customFormat="1" x14ac:dyDescent="0.25">
      <c r="A250" s="282"/>
      <c r="C250" s="290"/>
      <c r="F250" s="291"/>
      <c r="G250" s="291"/>
      <c r="H250" s="291"/>
      <c r="I250" s="292"/>
      <c r="J250" s="293"/>
      <c r="K250" s="210"/>
      <c r="L250" s="210"/>
      <c r="M250" s="210"/>
      <c r="N250" s="210"/>
      <c r="O250" s="210"/>
      <c r="P250" s="210"/>
      <c r="Q250" s="210"/>
      <c r="R250" s="210"/>
      <c r="S250" s="210"/>
      <c r="T250" s="210"/>
      <c r="U250" s="210"/>
      <c r="V250" s="210"/>
      <c r="W250" s="210"/>
      <c r="X250" s="210"/>
      <c r="Y250" s="210"/>
      <c r="Z250" s="210"/>
      <c r="AA250" s="210"/>
      <c r="AB250" s="210"/>
      <c r="AC250" s="210"/>
      <c r="AD250" s="210"/>
      <c r="AE250" s="210"/>
      <c r="AF250" s="210"/>
      <c r="AG250" s="210"/>
      <c r="AH250" s="210"/>
      <c r="AI250" s="210"/>
      <c r="AJ250" s="210"/>
      <c r="AK250" s="210"/>
      <c r="AL250" s="210"/>
      <c r="AM250" s="210"/>
      <c r="AN250" s="210"/>
      <c r="AO250" s="210"/>
      <c r="AP250" s="210"/>
      <c r="AQ250" s="210"/>
      <c r="AR250" s="210"/>
      <c r="AS250" s="210"/>
      <c r="AT250" s="210"/>
      <c r="AU250" s="210"/>
      <c r="AV250" s="210"/>
      <c r="AW250" s="210"/>
      <c r="AX250" s="210"/>
      <c r="AY250" s="210"/>
      <c r="AZ250" s="210"/>
      <c r="BA250" s="210"/>
      <c r="BB250" s="210"/>
      <c r="BC250" s="210"/>
      <c r="BD250" s="210"/>
      <c r="BE250" s="210"/>
      <c r="BF250" s="210"/>
      <c r="BG250" s="210"/>
      <c r="BH250" s="210"/>
      <c r="BI250" s="210"/>
      <c r="BJ250" s="210"/>
      <c r="BK250" s="210"/>
      <c r="BL250" s="210"/>
      <c r="BM250" s="210"/>
      <c r="BN250" s="210"/>
      <c r="BO250" s="210"/>
      <c r="BP250" s="210"/>
      <c r="BQ250" s="210"/>
      <c r="BR250" s="210"/>
      <c r="BS250" s="210"/>
    </row>
    <row r="251" spans="1:71" s="149" customFormat="1" x14ac:dyDescent="0.25">
      <c r="A251" s="282"/>
      <c r="C251" s="290"/>
      <c r="F251" s="291"/>
      <c r="G251" s="291"/>
      <c r="H251" s="291"/>
      <c r="I251" s="292"/>
      <c r="J251" s="293"/>
      <c r="K251" s="210"/>
      <c r="L251" s="210"/>
      <c r="M251" s="210"/>
      <c r="N251" s="210"/>
      <c r="O251" s="210"/>
      <c r="P251" s="210"/>
      <c r="Q251" s="210"/>
      <c r="R251" s="210"/>
      <c r="S251" s="210"/>
      <c r="T251" s="210"/>
      <c r="U251" s="210"/>
      <c r="V251" s="210"/>
      <c r="W251" s="210"/>
      <c r="X251" s="210"/>
      <c r="Y251" s="210"/>
      <c r="Z251" s="210"/>
      <c r="AA251" s="210"/>
      <c r="AB251" s="210"/>
      <c r="AC251" s="210"/>
      <c r="AD251" s="210"/>
      <c r="AE251" s="210"/>
      <c r="AF251" s="210"/>
      <c r="AG251" s="210"/>
      <c r="AH251" s="210"/>
      <c r="AI251" s="210"/>
      <c r="AJ251" s="210"/>
      <c r="AK251" s="210"/>
      <c r="AL251" s="210"/>
      <c r="AM251" s="210"/>
      <c r="AN251" s="210"/>
      <c r="AO251" s="210"/>
      <c r="AP251" s="210"/>
      <c r="AQ251" s="210"/>
      <c r="AR251" s="210"/>
      <c r="AS251" s="210"/>
      <c r="AT251" s="210"/>
      <c r="AU251" s="210"/>
      <c r="AV251" s="210"/>
      <c r="AW251" s="210"/>
      <c r="AX251" s="210"/>
      <c r="AY251" s="210"/>
      <c r="AZ251" s="210"/>
      <c r="BA251" s="210"/>
      <c r="BB251" s="210"/>
      <c r="BC251" s="210"/>
      <c r="BD251" s="210"/>
      <c r="BE251" s="210"/>
      <c r="BF251" s="210"/>
      <c r="BG251" s="210"/>
      <c r="BH251" s="210"/>
      <c r="BI251" s="210"/>
      <c r="BJ251" s="210"/>
      <c r="BK251" s="210"/>
      <c r="BL251" s="210"/>
      <c r="BM251" s="210"/>
      <c r="BN251" s="210"/>
      <c r="BO251" s="210"/>
      <c r="BP251" s="210"/>
      <c r="BQ251" s="210"/>
      <c r="BR251" s="210"/>
      <c r="BS251" s="210"/>
    </row>
    <row r="252" spans="1:71" s="149" customFormat="1" x14ac:dyDescent="0.25">
      <c r="A252" s="282"/>
      <c r="C252" s="290"/>
      <c r="F252" s="291"/>
      <c r="G252" s="291"/>
      <c r="H252" s="291"/>
      <c r="I252" s="292"/>
      <c r="J252" s="293"/>
      <c r="K252" s="210"/>
      <c r="L252" s="210"/>
      <c r="M252" s="210"/>
      <c r="N252" s="210"/>
      <c r="O252" s="210"/>
      <c r="P252" s="210"/>
      <c r="Q252" s="210"/>
      <c r="R252" s="210"/>
      <c r="S252" s="210"/>
      <c r="T252" s="210"/>
      <c r="U252" s="210"/>
      <c r="V252" s="210"/>
      <c r="W252" s="210"/>
      <c r="X252" s="210"/>
      <c r="Y252" s="210"/>
      <c r="Z252" s="210"/>
      <c r="AA252" s="210"/>
      <c r="AB252" s="210"/>
      <c r="AC252" s="210"/>
      <c r="AD252" s="210"/>
      <c r="AE252" s="210"/>
      <c r="AF252" s="210"/>
      <c r="AG252" s="210"/>
      <c r="AH252" s="210"/>
      <c r="AI252" s="210"/>
      <c r="AJ252" s="210"/>
      <c r="AK252" s="210"/>
      <c r="AL252" s="210"/>
      <c r="AM252" s="210"/>
      <c r="AN252" s="210"/>
      <c r="AO252" s="210"/>
      <c r="AP252" s="210"/>
      <c r="AQ252" s="210"/>
      <c r="AR252" s="210"/>
      <c r="AS252" s="210"/>
      <c r="AT252" s="210"/>
      <c r="AU252" s="210"/>
      <c r="AV252" s="210"/>
      <c r="AW252" s="210"/>
      <c r="AX252" s="210"/>
      <c r="AY252" s="210"/>
      <c r="AZ252" s="210"/>
      <c r="BA252" s="210"/>
      <c r="BB252" s="210"/>
      <c r="BC252" s="210"/>
      <c r="BD252" s="210"/>
      <c r="BE252" s="210"/>
      <c r="BF252" s="210"/>
      <c r="BG252" s="210"/>
      <c r="BH252" s="210"/>
      <c r="BI252" s="210"/>
      <c r="BJ252" s="210"/>
      <c r="BK252" s="210"/>
      <c r="BL252" s="210"/>
      <c r="BM252" s="210"/>
      <c r="BN252" s="210"/>
      <c r="BO252" s="210"/>
      <c r="BP252" s="210"/>
      <c r="BQ252" s="210"/>
      <c r="BR252" s="210"/>
      <c r="BS252" s="210"/>
    </row>
    <row r="253" spans="1:71" s="149" customFormat="1" x14ac:dyDescent="0.25">
      <c r="A253" s="282"/>
      <c r="C253" s="290"/>
      <c r="F253" s="291"/>
      <c r="G253" s="291"/>
      <c r="H253" s="291"/>
      <c r="I253" s="292"/>
      <c r="J253" s="293"/>
      <c r="K253" s="210"/>
      <c r="L253" s="210"/>
      <c r="M253" s="210"/>
      <c r="N253" s="210"/>
      <c r="O253" s="210"/>
      <c r="P253" s="210"/>
      <c r="Q253" s="210"/>
      <c r="R253" s="210"/>
      <c r="S253" s="210"/>
      <c r="T253" s="210"/>
      <c r="U253" s="210"/>
      <c r="V253" s="210"/>
      <c r="W253" s="210"/>
      <c r="X253" s="210"/>
      <c r="Y253" s="210"/>
      <c r="Z253" s="210"/>
      <c r="AA253" s="210"/>
      <c r="AB253" s="210"/>
      <c r="AC253" s="210"/>
      <c r="AD253" s="210"/>
      <c r="AE253" s="210"/>
      <c r="AF253" s="210"/>
      <c r="AG253" s="210"/>
      <c r="AH253" s="210"/>
      <c r="AI253" s="210"/>
      <c r="AJ253" s="210"/>
      <c r="AK253" s="210"/>
      <c r="AL253" s="210"/>
      <c r="AM253" s="210"/>
      <c r="AN253" s="210"/>
      <c r="AO253" s="210"/>
      <c r="AP253" s="210"/>
      <c r="AQ253" s="210"/>
      <c r="AR253" s="210"/>
      <c r="AS253" s="210"/>
      <c r="AT253" s="210"/>
      <c r="AU253" s="210"/>
      <c r="AV253" s="210"/>
      <c r="AW253" s="210"/>
      <c r="AX253" s="210"/>
      <c r="AY253" s="210"/>
      <c r="AZ253" s="210"/>
      <c r="BA253" s="210"/>
      <c r="BB253" s="210"/>
      <c r="BC253" s="210"/>
      <c r="BD253" s="210"/>
      <c r="BE253" s="210"/>
      <c r="BF253" s="210"/>
      <c r="BG253" s="210"/>
      <c r="BH253" s="210"/>
      <c r="BI253" s="210"/>
      <c r="BJ253" s="210"/>
      <c r="BK253" s="210"/>
      <c r="BL253" s="210"/>
      <c r="BM253" s="210"/>
      <c r="BN253" s="210"/>
      <c r="BO253" s="210"/>
      <c r="BP253" s="210"/>
      <c r="BQ253" s="210"/>
      <c r="BR253" s="210"/>
      <c r="BS253" s="210"/>
    </row>
    <row r="254" spans="1:71" s="149" customFormat="1" x14ac:dyDescent="0.25">
      <c r="A254" s="282"/>
      <c r="C254" s="290"/>
      <c r="F254" s="291"/>
      <c r="G254" s="291"/>
      <c r="H254" s="291"/>
      <c r="I254" s="292"/>
      <c r="J254" s="293"/>
      <c r="K254" s="210"/>
      <c r="L254" s="210"/>
      <c r="M254" s="210"/>
      <c r="N254" s="210"/>
      <c r="O254" s="210"/>
      <c r="P254" s="210"/>
      <c r="Q254" s="210"/>
      <c r="R254" s="210"/>
      <c r="S254" s="210"/>
      <c r="T254" s="210"/>
      <c r="U254" s="210"/>
      <c r="V254" s="210"/>
      <c r="W254" s="210"/>
      <c r="X254" s="210"/>
      <c r="Y254" s="210"/>
      <c r="Z254" s="210"/>
      <c r="AA254" s="210"/>
      <c r="AB254" s="210"/>
      <c r="AC254" s="210"/>
      <c r="AD254" s="210"/>
      <c r="AE254" s="210"/>
      <c r="AF254" s="210"/>
      <c r="AG254" s="210"/>
      <c r="AH254" s="210"/>
      <c r="AI254" s="210"/>
      <c r="AJ254" s="210"/>
      <c r="AK254" s="210"/>
      <c r="AL254" s="210"/>
      <c r="AM254" s="210"/>
      <c r="AN254" s="210"/>
      <c r="AO254" s="210"/>
      <c r="AP254" s="210"/>
      <c r="AQ254" s="210"/>
      <c r="AR254" s="210"/>
      <c r="AS254" s="210"/>
      <c r="AT254" s="210"/>
      <c r="AU254" s="210"/>
      <c r="AV254" s="210"/>
      <c r="AW254" s="210"/>
      <c r="AX254" s="210"/>
      <c r="AY254" s="210"/>
      <c r="AZ254" s="210"/>
      <c r="BA254" s="210"/>
      <c r="BB254" s="210"/>
      <c r="BC254" s="210"/>
      <c r="BD254" s="210"/>
      <c r="BE254" s="210"/>
      <c r="BF254" s="210"/>
      <c r="BG254" s="210"/>
      <c r="BH254" s="210"/>
      <c r="BI254" s="210"/>
      <c r="BJ254" s="210"/>
      <c r="BK254" s="210"/>
      <c r="BL254" s="210"/>
      <c r="BM254" s="210"/>
      <c r="BN254" s="210"/>
      <c r="BO254" s="210"/>
      <c r="BP254" s="210"/>
      <c r="BQ254" s="210"/>
      <c r="BR254" s="210"/>
      <c r="BS254" s="210"/>
    </row>
    <row r="255" spans="1:71" s="149" customFormat="1" x14ac:dyDescent="0.25">
      <c r="A255" s="282"/>
      <c r="C255" s="290"/>
      <c r="F255" s="291"/>
      <c r="G255" s="291"/>
      <c r="H255" s="291"/>
      <c r="I255" s="292"/>
      <c r="J255" s="293"/>
      <c r="K255" s="210"/>
      <c r="L255" s="210"/>
      <c r="M255" s="210"/>
      <c r="N255" s="210"/>
      <c r="O255" s="210"/>
      <c r="P255" s="210"/>
      <c r="Q255" s="210"/>
      <c r="R255" s="210"/>
      <c r="S255" s="210"/>
      <c r="T255" s="210"/>
      <c r="U255" s="210"/>
      <c r="V255" s="210"/>
      <c r="W255" s="210"/>
      <c r="X255" s="210"/>
      <c r="Y255" s="210"/>
      <c r="Z255" s="210"/>
      <c r="AA255" s="210"/>
      <c r="AB255" s="210"/>
      <c r="AC255" s="210"/>
      <c r="AD255" s="210"/>
      <c r="AE255" s="210"/>
      <c r="AF255" s="210"/>
      <c r="AG255" s="210"/>
      <c r="AH255" s="210"/>
      <c r="AI255" s="210"/>
      <c r="AJ255" s="210"/>
      <c r="AK255" s="210"/>
      <c r="AL255" s="210"/>
      <c r="AM255" s="210"/>
      <c r="AN255" s="210"/>
      <c r="AO255" s="210"/>
      <c r="AP255" s="210"/>
      <c r="AQ255" s="210"/>
      <c r="AR255" s="210"/>
      <c r="AS255" s="210"/>
      <c r="AT255" s="210"/>
      <c r="AU255" s="210"/>
      <c r="AV255" s="210"/>
      <c r="AW255" s="210"/>
      <c r="AX255" s="210"/>
      <c r="AY255" s="210"/>
      <c r="AZ255" s="210"/>
      <c r="BA255" s="210"/>
      <c r="BB255" s="210"/>
      <c r="BC255" s="210"/>
      <c r="BD255" s="210"/>
      <c r="BE255" s="210"/>
      <c r="BF255" s="210"/>
      <c r="BG255" s="210"/>
      <c r="BH255" s="210"/>
      <c r="BI255" s="210"/>
      <c r="BJ255" s="210"/>
      <c r="BK255" s="210"/>
      <c r="BL255" s="210"/>
      <c r="BM255" s="210"/>
      <c r="BN255" s="210"/>
      <c r="BO255" s="210"/>
      <c r="BP255" s="210"/>
      <c r="BQ255" s="210"/>
      <c r="BR255" s="210"/>
      <c r="BS255" s="210"/>
    </row>
    <row r="256" spans="1:71" s="149" customFormat="1" x14ac:dyDescent="0.25">
      <c r="A256" s="282"/>
      <c r="C256" s="290"/>
      <c r="F256" s="291"/>
      <c r="G256" s="291"/>
      <c r="H256" s="291"/>
      <c r="I256" s="292"/>
      <c r="J256" s="293"/>
      <c r="K256" s="210"/>
      <c r="L256" s="210"/>
      <c r="M256" s="210"/>
      <c r="N256" s="210"/>
      <c r="O256" s="210"/>
      <c r="P256" s="210"/>
      <c r="Q256" s="210"/>
      <c r="R256" s="210"/>
      <c r="S256" s="210"/>
      <c r="T256" s="210"/>
      <c r="U256" s="210"/>
      <c r="V256" s="210"/>
      <c r="W256" s="210"/>
      <c r="X256" s="210"/>
      <c r="Y256" s="210"/>
      <c r="Z256" s="210"/>
      <c r="AA256" s="210"/>
      <c r="AB256" s="210"/>
      <c r="AC256" s="210"/>
      <c r="AD256" s="210"/>
      <c r="AE256" s="210"/>
      <c r="AF256" s="210"/>
      <c r="AG256" s="210"/>
      <c r="AH256" s="210"/>
      <c r="AI256" s="210"/>
      <c r="AJ256" s="210"/>
      <c r="AK256" s="210"/>
      <c r="AL256" s="210"/>
      <c r="AM256" s="210"/>
      <c r="AN256" s="210"/>
      <c r="AO256" s="210"/>
      <c r="AP256" s="210"/>
      <c r="AQ256" s="210"/>
      <c r="AR256" s="210"/>
      <c r="AS256" s="210"/>
      <c r="AT256" s="210"/>
      <c r="AU256" s="210"/>
      <c r="AV256" s="210"/>
      <c r="AW256" s="210"/>
      <c r="AX256" s="210"/>
      <c r="AY256" s="210"/>
      <c r="AZ256" s="210"/>
      <c r="BA256" s="210"/>
      <c r="BB256" s="210"/>
      <c r="BC256" s="210"/>
      <c r="BD256" s="210"/>
      <c r="BE256" s="210"/>
      <c r="BF256" s="210"/>
      <c r="BG256" s="210"/>
      <c r="BH256" s="210"/>
      <c r="BI256" s="210"/>
      <c r="BJ256" s="210"/>
      <c r="BK256" s="210"/>
      <c r="BL256" s="210"/>
      <c r="BM256" s="210"/>
      <c r="BN256" s="210"/>
      <c r="BO256" s="210"/>
      <c r="BP256" s="210"/>
      <c r="BQ256" s="210"/>
      <c r="BR256" s="210"/>
      <c r="BS256" s="210"/>
    </row>
    <row r="257" spans="1:71" s="149" customFormat="1" x14ac:dyDescent="0.25">
      <c r="A257" s="282"/>
      <c r="C257" s="290"/>
      <c r="F257" s="291"/>
      <c r="G257" s="291"/>
      <c r="H257" s="291"/>
      <c r="I257" s="292"/>
      <c r="J257" s="293"/>
      <c r="K257" s="210"/>
      <c r="L257" s="210"/>
      <c r="M257" s="210"/>
      <c r="N257" s="210"/>
      <c r="O257" s="210"/>
      <c r="P257" s="210"/>
      <c r="Q257" s="210"/>
      <c r="R257" s="210"/>
      <c r="S257" s="210"/>
      <c r="T257" s="210"/>
      <c r="U257" s="210"/>
      <c r="V257" s="210"/>
      <c r="W257" s="210"/>
      <c r="X257" s="210"/>
      <c r="Y257" s="210"/>
      <c r="Z257" s="210"/>
      <c r="AA257" s="210"/>
      <c r="AB257" s="210"/>
      <c r="AC257" s="210"/>
      <c r="AD257" s="210"/>
      <c r="AE257" s="210"/>
      <c r="AF257" s="210"/>
      <c r="AG257" s="210"/>
      <c r="AH257" s="210"/>
      <c r="AI257" s="210"/>
      <c r="AJ257" s="210"/>
      <c r="AK257" s="210"/>
      <c r="AL257" s="210"/>
      <c r="AM257" s="210"/>
      <c r="AN257" s="210"/>
      <c r="AO257" s="210"/>
      <c r="AP257" s="210"/>
      <c r="AQ257" s="210"/>
      <c r="AR257" s="210"/>
      <c r="AS257" s="210"/>
      <c r="AT257" s="210"/>
      <c r="AU257" s="210"/>
      <c r="AV257" s="210"/>
      <c r="AW257" s="210"/>
      <c r="AX257" s="210"/>
      <c r="AY257" s="210"/>
      <c r="AZ257" s="210"/>
      <c r="BA257" s="210"/>
      <c r="BB257" s="210"/>
      <c r="BC257" s="210"/>
      <c r="BD257" s="210"/>
      <c r="BE257" s="210"/>
      <c r="BF257" s="210"/>
      <c r="BG257" s="210"/>
      <c r="BH257" s="210"/>
      <c r="BI257" s="210"/>
      <c r="BJ257" s="210"/>
      <c r="BK257" s="210"/>
      <c r="BL257" s="210"/>
      <c r="BM257" s="210"/>
      <c r="BN257" s="210"/>
      <c r="BO257" s="210"/>
      <c r="BP257" s="210"/>
      <c r="BQ257" s="210"/>
      <c r="BR257" s="210"/>
      <c r="BS257" s="210"/>
    </row>
    <row r="258" spans="1:71" s="149" customFormat="1" x14ac:dyDescent="0.25">
      <c r="A258" s="282"/>
      <c r="C258" s="290"/>
      <c r="F258" s="291"/>
      <c r="G258" s="291"/>
      <c r="H258" s="291"/>
      <c r="I258" s="292"/>
      <c r="J258" s="293"/>
      <c r="K258" s="210"/>
      <c r="L258" s="210"/>
      <c r="M258" s="210"/>
      <c r="N258" s="210"/>
      <c r="O258" s="210"/>
      <c r="P258" s="210"/>
      <c r="Q258" s="210"/>
      <c r="R258" s="210"/>
      <c r="S258" s="210"/>
      <c r="T258" s="210"/>
      <c r="U258" s="210"/>
      <c r="V258" s="210"/>
      <c r="W258" s="210"/>
      <c r="X258" s="210"/>
      <c r="Y258" s="210"/>
      <c r="Z258" s="210"/>
      <c r="AA258" s="210"/>
      <c r="AB258" s="210"/>
      <c r="AC258" s="210"/>
      <c r="AD258" s="210"/>
      <c r="AE258" s="210"/>
      <c r="AF258" s="210"/>
      <c r="AG258" s="210"/>
      <c r="AH258" s="210"/>
      <c r="AI258" s="210"/>
      <c r="AJ258" s="210"/>
      <c r="AK258" s="210"/>
      <c r="AL258" s="210"/>
      <c r="AM258" s="210"/>
      <c r="AN258" s="210"/>
      <c r="AO258" s="210"/>
      <c r="AP258" s="210"/>
      <c r="AQ258" s="210"/>
      <c r="AR258" s="210"/>
      <c r="AS258" s="210"/>
      <c r="AT258" s="210"/>
      <c r="AU258" s="210"/>
      <c r="AV258" s="210"/>
      <c r="AW258" s="210"/>
      <c r="AX258" s="210"/>
      <c r="AY258" s="210"/>
      <c r="AZ258" s="210"/>
      <c r="BA258" s="210"/>
      <c r="BB258" s="210"/>
      <c r="BC258" s="210"/>
      <c r="BD258" s="210"/>
      <c r="BE258" s="210"/>
      <c r="BF258" s="210"/>
      <c r="BG258" s="210"/>
      <c r="BH258" s="210"/>
      <c r="BI258" s="210"/>
      <c r="BJ258" s="210"/>
      <c r="BK258" s="210"/>
      <c r="BL258" s="210"/>
      <c r="BM258" s="210"/>
      <c r="BN258" s="210"/>
      <c r="BO258" s="210"/>
      <c r="BP258" s="210"/>
      <c r="BQ258" s="210"/>
      <c r="BR258" s="210"/>
      <c r="BS258" s="210"/>
    </row>
    <row r="259" spans="1:71" s="149" customFormat="1" x14ac:dyDescent="0.25">
      <c r="A259" s="282"/>
      <c r="C259" s="290"/>
      <c r="F259" s="291"/>
      <c r="G259" s="291"/>
      <c r="H259" s="291"/>
      <c r="I259" s="292"/>
      <c r="J259" s="293"/>
      <c r="K259" s="210"/>
      <c r="L259" s="210"/>
      <c r="M259" s="210"/>
      <c r="N259" s="210"/>
      <c r="O259" s="210"/>
      <c r="P259" s="210"/>
      <c r="Q259" s="210"/>
      <c r="R259" s="210"/>
      <c r="S259" s="210"/>
      <c r="T259" s="210"/>
      <c r="U259" s="210"/>
      <c r="V259" s="210"/>
      <c r="W259" s="210"/>
      <c r="X259" s="210"/>
      <c r="Y259" s="210"/>
      <c r="Z259" s="210"/>
      <c r="AA259" s="210"/>
      <c r="AB259" s="210"/>
      <c r="AC259" s="210"/>
      <c r="AD259" s="210"/>
      <c r="AE259" s="210"/>
      <c r="AF259" s="210"/>
      <c r="AG259" s="210"/>
      <c r="AH259" s="210"/>
      <c r="AI259" s="210"/>
      <c r="AJ259" s="210"/>
      <c r="AK259" s="210"/>
      <c r="AL259" s="210"/>
      <c r="AM259" s="210"/>
      <c r="AN259" s="210"/>
      <c r="AO259" s="210"/>
      <c r="AP259" s="210"/>
      <c r="AQ259" s="210"/>
      <c r="AR259" s="210"/>
      <c r="AS259" s="210"/>
      <c r="AT259" s="210"/>
      <c r="AU259" s="210"/>
      <c r="AV259" s="210"/>
      <c r="AW259" s="210"/>
      <c r="AX259" s="210"/>
      <c r="AY259" s="210"/>
      <c r="AZ259" s="210"/>
      <c r="BA259" s="210"/>
      <c r="BB259" s="210"/>
      <c r="BC259" s="210"/>
      <c r="BD259" s="210"/>
      <c r="BE259" s="210"/>
      <c r="BF259" s="210"/>
      <c r="BG259" s="210"/>
      <c r="BH259" s="210"/>
      <c r="BI259" s="210"/>
      <c r="BJ259" s="210"/>
      <c r="BK259" s="210"/>
      <c r="BL259" s="210"/>
      <c r="BM259" s="210"/>
      <c r="BN259" s="210"/>
      <c r="BO259" s="210"/>
      <c r="BP259" s="210"/>
      <c r="BQ259" s="210"/>
      <c r="BR259" s="210"/>
      <c r="BS259" s="210"/>
    </row>
    <row r="260" spans="1:71" s="149" customFormat="1" x14ac:dyDescent="0.25">
      <c r="A260" s="282"/>
      <c r="C260" s="290"/>
      <c r="F260" s="291"/>
      <c r="G260" s="291"/>
      <c r="H260" s="291"/>
      <c r="I260" s="292"/>
      <c r="J260" s="293"/>
      <c r="K260" s="210"/>
      <c r="L260" s="210"/>
      <c r="M260" s="210"/>
      <c r="N260" s="210"/>
      <c r="O260" s="210"/>
      <c r="P260" s="210"/>
      <c r="Q260" s="210"/>
      <c r="R260" s="210"/>
      <c r="S260" s="210"/>
      <c r="T260" s="210"/>
      <c r="U260" s="210"/>
      <c r="V260" s="210"/>
      <c r="W260" s="210"/>
      <c r="X260" s="210"/>
      <c r="Y260" s="210"/>
      <c r="Z260" s="210"/>
      <c r="AA260" s="210"/>
      <c r="AB260" s="210"/>
      <c r="AC260" s="210"/>
      <c r="AD260" s="210"/>
      <c r="AE260" s="210"/>
      <c r="AF260" s="210"/>
      <c r="AG260" s="210"/>
      <c r="AH260" s="210"/>
      <c r="AI260" s="210"/>
      <c r="AJ260" s="210"/>
      <c r="AK260" s="210"/>
      <c r="AL260" s="210"/>
      <c r="AM260" s="210"/>
      <c r="AN260" s="210"/>
      <c r="AO260" s="210"/>
      <c r="AP260" s="210"/>
      <c r="AQ260" s="210"/>
      <c r="AR260" s="210"/>
      <c r="AS260" s="210"/>
      <c r="AT260" s="210"/>
      <c r="AU260" s="210"/>
      <c r="AV260" s="210"/>
      <c r="AW260" s="210"/>
      <c r="AX260" s="210"/>
      <c r="AY260" s="210"/>
      <c r="AZ260" s="210"/>
      <c r="BA260" s="210"/>
      <c r="BB260" s="210"/>
      <c r="BC260" s="210"/>
      <c r="BD260" s="210"/>
      <c r="BE260" s="210"/>
      <c r="BF260" s="210"/>
      <c r="BG260" s="210"/>
      <c r="BH260" s="210"/>
      <c r="BI260" s="210"/>
      <c r="BJ260" s="210"/>
      <c r="BK260" s="210"/>
      <c r="BL260" s="210"/>
      <c r="BM260" s="210"/>
      <c r="BN260" s="210"/>
      <c r="BO260" s="210"/>
      <c r="BP260" s="210"/>
      <c r="BQ260" s="210"/>
      <c r="BR260" s="210"/>
      <c r="BS260" s="210"/>
    </row>
    <row r="261" spans="1:71" s="149" customFormat="1" x14ac:dyDescent="0.25">
      <c r="A261" s="282"/>
      <c r="C261" s="290"/>
      <c r="F261" s="291"/>
      <c r="G261" s="291"/>
      <c r="H261" s="291"/>
      <c r="I261" s="292"/>
      <c r="J261" s="293"/>
      <c r="K261" s="210"/>
      <c r="L261" s="210"/>
      <c r="M261" s="210"/>
      <c r="N261" s="210"/>
      <c r="O261" s="210"/>
      <c r="P261" s="210"/>
      <c r="Q261" s="210"/>
      <c r="R261" s="210"/>
      <c r="S261" s="210"/>
      <c r="T261" s="210"/>
      <c r="U261" s="210"/>
      <c r="V261" s="210"/>
      <c r="W261" s="210"/>
      <c r="X261" s="210"/>
      <c r="Y261" s="210"/>
      <c r="Z261" s="210"/>
      <c r="AA261" s="210"/>
      <c r="AB261" s="210"/>
      <c r="AC261" s="210"/>
      <c r="AD261" s="210"/>
      <c r="AE261" s="210"/>
      <c r="AF261" s="210"/>
      <c r="AG261" s="210"/>
      <c r="AH261" s="210"/>
      <c r="AI261" s="210"/>
      <c r="AJ261" s="210"/>
      <c r="AK261" s="210"/>
      <c r="AL261" s="210"/>
      <c r="AM261" s="210"/>
      <c r="AN261" s="210"/>
      <c r="AO261" s="210"/>
      <c r="AP261" s="210"/>
      <c r="AQ261" s="210"/>
      <c r="AR261" s="210"/>
      <c r="AS261" s="210"/>
      <c r="AT261" s="210"/>
      <c r="AU261" s="210"/>
      <c r="AV261" s="210"/>
      <c r="AW261" s="210"/>
      <c r="AX261" s="210"/>
      <c r="AY261" s="210"/>
      <c r="AZ261" s="210"/>
      <c r="BA261" s="210"/>
      <c r="BB261" s="210"/>
      <c r="BC261" s="210"/>
      <c r="BD261" s="210"/>
      <c r="BE261" s="210"/>
      <c r="BF261" s="210"/>
      <c r="BG261" s="210"/>
      <c r="BH261" s="210"/>
      <c r="BI261" s="210"/>
      <c r="BJ261" s="210"/>
      <c r="BK261" s="210"/>
      <c r="BL261" s="210"/>
      <c r="BM261" s="210"/>
      <c r="BN261" s="210"/>
      <c r="BO261" s="210"/>
      <c r="BP261" s="210"/>
      <c r="BQ261" s="210"/>
      <c r="BR261" s="210"/>
      <c r="BS261" s="210"/>
    </row>
    <row r="262" spans="1:71" s="149" customFormat="1" x14ac:dyDescent="0.25">
      <c r="A262" s="282"/>
      <c r="C262" s="290"/>
      <c r="F262" s="291"/>
      <c r="G262" s="291"/>
      <c r="H262" s="291"/>
      <c r="I262" s="292"/>
      <c r="J262" s="293"/>
      <c r="K262" s="210"/>
      <c r="L262" s="210"/>
      <c r="M262" s="210"/>
      <c r="N262" s="210"/>
      <c r="O262" s="210"/>
      <c r="P262" s="210"/>
      <c r="Q262" s="210"/>
      <c r="R262" s="210"/>
      <c r="S262" s="210"/>
      <c r="T262" s="210"/>
      <c r="U262" s="210"/>
      <c r="V262" s="210"/>
      <c r="W262" s="210"/>
      <c r="X262" s="210"/>
      <c r="Y262" s="210"/>
      <c r="Z262" s="210"/>
      <c r="AA262" s="210"/>
      <c r="AB262" s="210"/>
      <c r="AC262" s="210"/>
      <c r="AD262" s="210"/>
      <c r="AE262" s="210"/>
      <c r="AF262" s="210"/>
      <c r="AG262" s="210"/>
      <c r="AH262" s="210"/>
      <c r="AI262" s="210"/>
      <c r="AJ262" s="210"/>
      <c r="AK262" s="210"/>
      <c r="AL262" s="210"/>
      <c r="AM262" s="210"/>
      <c r="AN262" s="210"/>
      <c r="AO262" s="210"/>
      <c r="AP262" s="210"/>
      <c r="AQ262" s="210"/>
      <c r="AR262" s="210"/>
      <c r="AS262" s="210"/>
      <c r="AT262" s="210"/>
      <c r="AU262" s="210"/>
      <c r="AV262" s="210"/>
      <c r="AW262" s="210"/>
      <c r="AX262" s="210"/>
      <c r="AY262" s="210"/>
      <c r="AZ262" s="210"/>
      <c r="BA262" s="210"/>
      <c r="BB262" s="210"/>
      <c r="BC262" s="210"/>
      <c r="BD262" s="210"/>
      <c r="BE262" s="210"/>
      <c r="BF262" s="210"/>
      <c r="BG262" s="210"/>
      <c r="BH262" s="210"/>
      <c r="BI262" s="210"/>
      <c r="BJ262" s="210"/>
      <c r="BK262" s="210"/>
      <c r="BL262" s="210"/>
      <c r="BM262" s="210"/>
      <c r="BN262" s="210"/>
      <c r="BO262" s="210"/>
      <c r="BP262" s="210"/>
      <c r="BQ262" s="210"/>
      <c r="BR262" s="210"/>
      <c r="BS262" s="210"/>
    </row>
    <row r="263" spans="1:71" s="149" customFormat="1" x14ac:dyDescent="0.25">
      <c r="A263" s="282"/>
      <c r="C263" s="290"/>
      <c r="F263" s="291"/>
      <c r="G263" s="291"/>
      <c r="H263" s="291"/>
      <c r="I263" s="292"/>
      <c r="J263" s="293"/>
      <c r="K263" s="210"/>
      <c r="L263" s="210"/>
      <c r="M263" s="210"/>
      <c r="N263" s="210"/>
      <c r="O263" s="210"/>
      <c r="P263" s="210"/>
      <c r="Q263" s="210"/>
      <c r="R263" s="210"/>
      <c r="S263" s="210"/>
      <c r="T263" s="210"/>
      <c r="U263" s="210"/>
      <c r="V263" s="210"/>
      <c r="W263" s="210"/>
      <c r="X263" s="210"/>
      <c r="Y263" s="210"/>
      <c r="Z263" s="210"/>
      <c r="AA263" s="210"/>
      <c r="AB263" s="210"/>
      <c r="AC263" s="210"/>
      <c r="AD263" s="210"/>
      <c r="AE263" s="210"/>
      <c r="AF263" s="210"/>
      <c r="AG263" s="210"/>
      <c r="AH263" s="210"/>
      <c r="AI263" s="210"/>
      <c r="AJ263" s="210"/>
      <c r="AK263" s="210"/>
      <c r="AL263" s="210"/>
      <c r="AM263" s="210"/>
      <c r="AN263" s="210"/>
      <c r="AO263" s="210"/>
      <c r="AP263" s="210"/>
      <c r="AQ263" s="210"/>
      <c r="AR263" s="210"/>
      <c r="AS263" s="210"/>
      <c r="AT263" s="210"/>
      <c r="AU263" s="210"/>
      <c r="AV263" s="210"/>
      <c r="AW263" s="210"/>
      <c r="AX263" s="210"/>
      <c r="AY263" s="210"/>
      <c r="AZ263" s="210"/>
      <c r="BA263" s="210"/>
      <c r="BB263" s="210"/>
      <c r="BC263" s="210"/>
      <c r="BD263" s="210"/>
      <c r="BE263" s="210"/>
      <c r="BF263" s="210"/>
      <c r="BG263" s="210"/>
      <c r="BH263" s="210"/>
      <c r="BI263" s="210"/>
      <c r="BJ263" s="210"/>
      <c r="BK263" s="210"/>
      <c r="BL263" s="210"/>
      <c r="BM263" s="210"/>
      <c r="BN263" s="210"/>
      <c r="BO263" s="210"/>
      <c r="BP263" s="210"/>
      <c r="BQ263" s="210"/>
      <c r="BR263" s="210"/>
      <c r="BS263" s="210"/>
    </row>
    <row r="264" spans="1:71" s="149" customFormat="1" x14ac:dyDescent="0.25">
      <c r="A264" s="282"/>
      <c r="C264" s="290"/>
      <c r="F264" s="291"/>
      <c r="G264" s="291"/>
      <c r="H264" s="291"/>
      <c r="I264" s="292"/>
      <c r="J264" s="293"/>
      <c r="K264" s="210"/>
      <c r="L264" s="210"/>
      <c r="M264" s="210"/>
      <c r="N264" s="210"/>
      <c r="O264" s="210"/>
      <c r="P264" s="210"/>
      <c r="Q264" s="210"/>
      <c r="R264" s="210"/>
      <c r="S264" s="210"/>
      <c r="T264" s="210"/>
      <c r="U264" s="210"/>
      <c r="V264" s="210"/>
      <c r="W264" s="210"/>
      <c r="X264" s="210"/>
      <c r="Y264" s="210"/>
      <c r="Z264" s="210"/>
      <c r="AA264" s="210"/>
      <c r="AB264" s="210"/>
      <c r="AC264" s="210"/>
      <c r="AD264" s="210"/>
      <c r="AE264" s="210"/>
      <c r="AF264" s="210"/>
      <c r="AG264" s="210"/>
      <c r="AH264" s="210"/>
      <c r="AI264" s="210"/>
      <c r="AJ264" s="210"/>
      <c r="AK264" s="210"/>
      <c r="AL264" s="210"/>
      <c r="AM264" s="210"/>
      <c r="AN264" s="210"/>
      <c r="AO264" s="210"/>
      <c r="AP264" s="210"/>
      <c r="AQ264" s="210"/>
      <c r="AR264" s="210"/>
      <c r="AS264" s="210"/>
      <c r="AT264" s="210"/>
      <c r="AU264" s="210"/>
      <c r="AV264" s="210"/>
      <c r="AW264" s="210"/>
      <c r="AX264" s="210"/>
      <c r="AY264" s="210"/>
      <c r="AZ264" s="210"/>
      <c r="BA264" s="210"/>
      <c r="BB264" s="210"/>
      <c r="BC264" s="210"/>
      <c r="BD264" s="210"/>
      <c r="BE264" s="210"/>
      <c r="BF264" s="210"/>
      <c r="BG264" s="210"/>
      <c r="BH264" s="210"/>
      <c r="BI264" s="210"/>
      <c r="BJ264" s="210"/>
      <c r="BK264" s="210"/>
      <c r="BL264" s="210"/>
      <c r="BM264" s="210"/>
      <c r="BN264" s="210"/>
      <c r="BO264" s="210"/>
      <c r="BP264" s="210"/>
      <c r="BQ264" s="210"/>
      <c r="BR264" s="210"/>
      <c r="BS264" s="210"/>
    </row>
    <row r="265" spans="1:71" s="149" customFormat="1" x14ac:dyDescent="0.25">
      <c r="A265" s="282"/>
      <c r="C265" s="290"/>
      <c r="F265" s="291"/>
      <c r="G265" s="291"/>
      <c r="H265" s="291"/>
      <c r="I265" s="292"/>
      <c r="J265" s="293"/>
      <c r="K265" s="210"/>
      <c r="L265" s="210"/>
      <c r="M265" s="210"/>
      <c r="N265" s="210"/>
      <c r="O265" s="210"/>
      <c r="P265" s="210"/>
      <c r="Q265" s="210"/>
      <c r="R265" s="210"/>
      <c r="S265" s="210"/>
      <c r="T265" s="210"/>
      <c r="U265" s="210"/>
      <c r="V265" s="210"/>
      <c r="W265" s="210"/>
      <c r="X265" s="210"/>
      <c r="Y265" s="210"/>
      <c r="Z265" s="210"/>
      <c r="AA265" s="210"/>
      <c r="AB265" s="210"/>
      <c r="AC265" s="210"/>
      <c r="AD265" s="210"/>
      <c r="AE265" s="210"/>
      <c r="AF265" s="210"/>
      <c r="AG265" s="210"/>
      <c r="AH265" s="210"/>
      <c r="AI265" s="210"/>
      <c r="AJ265" s="210"/>
      <c r="AK265" s="210"/>
      <c r="AL265" s="210"/>
      <c r="AM265" s="210"/>
      <c r="AN265" s="210"/>
      <c r="AO265" s="210"/>
      <c r="AP265" s="210"/>
      <c r="AQ265" s="210"/>
      <c r="AR265" s="210"/>
      <c r="AS265" s="210"/>
      <c r="AT265" s="210"/>
      <c r="AU265" s="210"/>
      <c r="AV265" s="210"/>
      <c r="AW265" s="210"/>
      <c r="AX265" s="210"/>
      <c r="AY265" s="210"/>
      <c r="AZ265" s="210"/>
      <c r="BA265" s="210"/>
      <c r="BB265" s="210"/>
      <c r="BC265" s="210"/>
      <c r="BD265" s="210"/>
      <c r="BE265" s="210"/>
      <c r="BF265" s="210"/>
      <c r="BG265" s="210"/>
      <c r="BH265" s="210"/>
      <c r="BI265" s="210"/>
      <c r="BJ265" s="210"/>
      <c r="BK265" s="210"/>
      <c r="BL265" s="210"/>
      <c r="BM265" s="210"/>
      <c r="BN265" s="210"/>
      <c r="BO265" s="210"/>
      <c r="BP265" s="210"/>
      <c r="BQ265" s="210"/>
      <c r="BR265" s="210"/>
      <c r="BS265" s="210"/>
    </row>
    <row r="266" spans="1:71" s="149" customFormat="1" x14ac:dyDescent="0.25">
      <c r="A266" s="282"/>
      <c r="C266" s="290"/>
      <c r="F266" s="291"/>
      <c r="G266" s="291"/>
      <c r="H266" s="291"/>
      <c r="I266" s="292"/>
      <c r="J266" s="293"/>
      <c r="K266" s="210"/>
      <c r="L266" s="210"/>
      <c r="M266" s="210"/>
      <c r="N266" s="210"/>
      <c r="O266" s="210"/>
      <c r="P266" s="210"/>
      <c r="Q266" s="210"/>
      <c r="R266" s="210"/>
      <c r="S266" s="210"/>
      <c r="T266" s="210"/>
      <c r="U266" s="210"/>
      <c r="V266" s="210"/>
      <c r="W266" s="210"/>
      <c r="X266" s="210"/>
      <c r="Y266" s="210"/>
      <c r="Z266" s="210"/>
      <c r="AA266" s="210"/>
      <c r="AB266" s="210"/>
      <c r="AC266" s="210"/>
      <c r="AD266" s="210"/>
      <c r="AE266" s="210"/>
      <c r="AF266" s="210"/>
      <c r="AG266" s="210"/>
      <c r="AH266" s="210"/>
      <c r="AI266" s="210"/>
      <c r="AJ266" s="210"/>
      <c r="AK266" s="210"/>
      <c r="AL266" s="210"/>
      <c r="AM266" s="210"/>
      <c r="AN266" s="210"/>
      <c r="AO266" s="210"/>
      <c r="AP266" s="210"/>
      <c r="AQ266" s="210"/>
      <c r="AR266" s="210"/>
      <c r="AS266" s="210"/>
      <c r="AT266" s="210"/>
      <c r="AU266" s="210"/>
      <c r="AV266" s="210"/>
      <c r="AW266" s="210"/>
      <c r="AX266" s="210"/>
      <c r="AY266" s="210"/>
      <c r="AZ266" s="210"/>
      <c r="BA266" s="210"/>
      <c r="BB266" s="210"/>
      <c r="BC266" s="210"/>
      <c r="BD266" s="210"/>
      <c r="BE266" s="210"/>
      <c r="BF266" s="210"/>
      <c r="BG266" s="210"/>
      <c r="BH266" s="210"/>
      <c r="BI266" s="210"/>
      <c r="BJ266" s="210"/>
      <c r="BK266" s="210"/>
      <c r="BL266" s="210"/>
      <c r="BM266" s="210"/>
      <c r="BN266" s="210"/>
      <c r="BO266" s="210"/>
      <c r="BP266" s="210"/>
      <c r="BQ266" s="210"/>
      <c r="BR266" s="210"/>
      <c r="BS266" s="210"/>
    </row>
    <row r="267" spans="1:71" s="149" customFormat="1" x14ac:dyDescent="0.25">
      <c r="A267" s="282"/>
      <c r="C267" s="290"/>
      <c r="F267" s="291"/>
      <c r="G267" s="291"/>
      <c r="H267" s="291"/>
      <c r="I267" s="292"/>
      <c r="J267" s="293"/>
      <c r="K267" s="210"/>
      <c r="L267" s="210"/>
      <c r="M267" s="210"/>
      <c r="N267" s="210"/>
      <c r="O267" s="210"/>
      <c r="P267" s="210"/>
      <c r="Q267" s="210"/>
      <c r="R267" s="210"/>
      <c r="S267" s="210"/>
      <c r="T267" s="210"/>
      <c r="U267" s="210"/>
      <c r="V267" s="210"/>
      <c r="W267" s="210"/>
      <c r="X267" s="210"/>
      <c r="Y267" s="210"/>
      <c r="Z267" s="210"/>
      <c r="AA267" s="210"/>
      <c r="AB267" s="210"/>
      <c r="AC267" s="210"/>
      <c r="AD267" s="210"/>
      <c r="AE267" s="210"/>
      <c r="AF267" s="210"/>
      <c r="AG267" s="210"/>
      <c r="AH267" s="210"/>
      <c r="AI267" s="210"/>
      <c r="AJ267" s="210"/>
      <c r="AK267" s="210"/>
      <c r="AL267" s="210"/>
      <c r="AM267" s="210"/>
      <c r="AN267" s="210"/>
      <c r="AO267" s="210"/>
      <c r="AP267" s="210"/>
      <c r="AQ267" s="210"/>
      <c r="AR267" s="210"/>
      <c r="AS267" s="210"/>
      <c r="AT267" s="210"/>
      <c r="AU267" s="210"/>
      <c r="AV267" s="210"/>
      <c r="AW267" s="210"/>
      <c r="AX267" s="210"/>
      <c r="AY267" s="210"/>
      <c r="AZ267" s="210"/>
      <c r="BA267" s="210"/>
      <c r="BB267" s="210"/>
      <c r="BC267" s="210"/>
      <c r="BD267" s="210"/>
      <c r="BE267" s="210"/>
      <c r="BF267" s="210"/>
      <c r="BG267" s="210"/>
      <c r="BH267" s="210"/>
      <c r="BI267" s="210"/>
      <c r="BJ267" s="210"/>
      <c r="BK267" s="210"/>
      <c r="BL267" s="210"/>
      <c r="BM267" s="210"/>
      <c r="BN267" s="210"/>
      <c r="BO267" s="210"/>
      <c r="BP267" s="210"/>
      <c r="BQ267" s="210"/>
      <c r="BR267" s="210"/>
      <c r="BS267" s="210"/>
    </row>
    <row r="268" spans="1:71" s="149" customFormat="1" x14ac:dyDescent="0.25">
      <c r="A268" s="282"/>
      <c r="C268" s="290"/>
      <c r="F268" s="291"/>
      <c r="G268" s="291"/>
      <c r="H268" s="291"/>
      <c r="I268" s="292"/>
      <c r="J268" s="293"/>
      <c r="K268" s="210"/>
      <c r="L268" s="210"/>
      <c r="M268" s="210"/>
      <c r="N268" s="210"/>
      <c r="O268" s="210"/>
      <c r="P268" s="210"/>
      <c r="Q268" s="210"/>
      <c r="R268" s="210"/>
      <c r="S268" s="210"/>
      <c r="T268" s="210"/>
      <c r="U268" s="210"/>
      <c r="V268" s="210"/>
      <c r="W268" s="210"/>
      <c r="X268" s="210"/>
      <c r="Y268" s="210"/>
      <c r="Z268" s="210"/>
      <c r="AA268" s="210"/>
      <c r="AB268" s="210"/>
      <c r="AC268" s="210"/>
      <c r="AD268" s="210"/>
      <c r="AE268" s="210"/>
      <c r="AF268" s="210"/>
      <c r="AG268" s="210"/>
      <c r="AH268" s="210"/>
      <c r="AI268" s="210"/>
      <c r="AJ268" s="210"/>
      <c r="AK268" s="210"/>
      <c r="AL268" s="210"/>
      <c r="AM268" s="210"/>
      <c r="AN268" s="210"/>
      <c r="AO268" s="210"/>
      <c r="AP268" s="210"/>
      <c r="AQ268" s="210"/>
      <c r="AR268" s="210"/>
      <c r="AS268" s="210"/>
      <c r="AT268" s="210"/>
      <c r="AU268" s="210"/>
      <c r="AV268" s="210"/>
      <c r="AW268" s="210"/>
      <c r="AX268" s="210"/>
      <c r="AY268" s="210"/>
      <c r="AZ268" s="210"/>
      <c r="BA268" s="210"/>
      <c r="BB268" s="210"/>
      <c r="BC268" s="210"/>
      <c r="BD268" s="210"/>
      <c r="BE268" s="210"/>
      <c r="BF268" s="210"/>
      <c r="BG268" s="210"/>
      <c r="BH268" s="210"/>
      <c r="BI268" s="210"/>
      <c r="BJ268" s="210"/>
      <c r="BK268" s="210"/>
      <c r="BL268" s="210"/>
      <c r="BM268" s="210"/>
      <c r="BN268" s="210"/>
      <c r="BO268" s="210"/>
      <c r="BP268" s="210"/>
      <c r="BQ268" s="210"/>
      <c r="BR268" s="210"/>
      <c r="BS268" s="210"/>
    </row>
    <row r="269" spans="1:71" s="149" customFormat="1" x14ac:dyDescent="0.25">
      <c r="A269" s="282"/>
      <c r="C269" s="290"/>
      <c r="F269" s="291"/>
      <c r="G269" s="291"/>
      <c r="H269" s="291"/>
      <c r="I269" s="292"/>
      <c r="J269" s="293"/>
      <c r="K269" s="210"/>
      <c r="L269" s="210"/>
      <c r="M269" s="210"/>
      <c r="N269" s="210"/>
      <c r="O269" s="210"/>
      <c r="P269" s="210"/>
      <c r="Q269" s="210"/>
      <c r="R269" s="210"/>
      <c r="S269" s="210"/>
      <c r="T269" s="210"/>
      <c r="U269" s="210"/>
      <c r="V269" s="210"/>
      <c r="W269" s="210"/>
      <c r="X269" s="210"/>
      <c r="Y269" s="210"/>
      <c r="Z269" s="210"/>
      <c r="AA269" s="210"/>
      <c r="AB269" s="210"/>
      <c r="AC269" s="210"/>
      <c r="AD269" s="210"/>
      <c r="AE269" s="210"/>
      <c r="AF269" s="210"/>
      <c r="AG269" s="210"/>
      <c r="AH269" s="210"/>
      <c r="AI269" s="210"/>
      <c r="AJ269" s="210"/>
      <c r="AK269" s="210"/>
      <c r="AL269" s="210"/>
      <c r="AM269" s="210"/>
      <c r="AN269" s="210"/>
      <c r="AO269" s="210"/>
      <c r="AP269" s="210"/>
      <c r="AQ269" s="210"/>
      <c r="AR269" s="210"/>
      <c r="AS269" s="210"/>
      <c r="AT269" s="210"/>
      <c r="AU269" s="210"/>
      <c r="AV269" s="210"/>
      <c r="AW269" s="210"/>
      <c r="AX269" s="210"/>
      <c r="AY269" s="210"/>
      <c r="AZ269" s="210"/>
      <c r="BA269" s="210"/>
      <c r="BB269" s="210"/>
      <c r="BC269" s="210"/>
      <c r="BD269" s="210"/>
      <c r="BE269" s="210"/>
      <c r="BF269" s="210"/>
      <c r="BG269" s="210"/>
      <c r="BH269" s="210"/>
      <c r="BI269" s="210"/>
      <c r="BJ269" s="210"/>
      <c r="BK269" s="210"/>
      <c r="BL269" s="210"/>
      <c r="BM269" s="210"/>
      <c r="BN269" s="210"/>
      <c r="BO269" s="210"/>
      <c r="BP269" s="210"/>
      <c r="BQ269" s="210"/>
      <c r="BR269" s="210"/>
      <c r="BS269" s="210"/>
    </row>
    <row r="270" spans="1:71" s="149" customFormat="1" x14ac:dyDescent="0.25">
      <c r="A270" s="282"/>
      <c r="C270" s="290"/>
      <c r="F270" s="291"/>
      <c r="G270" s="291"/>
      <c r="H270" s="291"/>
      <c r="I270" s="292"/>
      <c r="J270" s="293"/>
      <c r="K270" s="210"/>
      <c r="L270" s="210"/>
      <c r="M270" s="210"/>
      <c r="N270" s="210"/>
      <c r="O270" s="210"/>
      <c r="P270" s="210"/>
      <c r="Q270" s="210"/>
      <c r="R270" s="210"/>
      <c r="S270" s="210"/>
      <c r="T270" s="210"/>
      <c r="U270" s="210"/>
      <c r="V270" s="210"/>
      <c r="W270" s="210"/>
      <c r="X270" s="210"/>
      <c r="Y270" s="210"/>
      <c r="Z270" s="210"/>
      <c r="AA270" s="210"/>
      <c r="AB270" s="210"/>
      <c r="AC270" s="210"/>
      <c r="AD270" s="210"/>
      <c r="AE270" s="210"/>
      <c r="AF270" s="210"/>
      <c r="AG270" s="210"/>
      <c r="AH270" s="210"/>
      <c r="AI270" s="210"/>
      <c r="AJ270" s="210"/>
      <c r="AK270" s="210"/>
      <c r="AL270" s="210"/>
      <c r="AM270" s="210"/>
      <c r="AN270" s="210"/>
      <c r="AO270" s="210"/>
      <c r="AP270" s="210"/>
      <c r="AQ270" s="210"/>
      <c r="AR270" s="210"/>
      <c r="AS270" s="210"/>
      <c r="AT270" s="210"/>
      <c r="AU270" s="210"/>
      <c r="AV270" s="210"/>
      <c r="AW270" s="210"/>
      <c r="AX270" s="210"/>
      <c r="AY270" s="210"/>
      <c r="AZ270" s="210"/>
      <c r="BA270" s="210"/>
      <c r="BB270" s="210"/>
      <c r="BC270" s="210"/>
      <c r="BD270" s="210"/>
      <c r="BE270" s="210"/>
      <c r="BF270" s="210"/>
      <c r="BG270" s="210"/>
      <c r="BH270" s="210"/>
      <c r="BI270" s="210"/>
      <c r="BJ270" s="210"/>
      <c r="BK270" s="210"/>
      <c r="BL270" s="210"/>
      <c r="BM270" s="210"/>
      <c r="BN270" s="210"/>
      <c r="BO270" s="210"/>
      <c r="BP270" s="210"/>
      <c r="BQ270" s="210"/>
      <c r="BR270" s="210"/>
      <c r="BS270" s="210"/>
    </row>
    <row r="271" spans="1:71" s="149" customFormat="1" x14ac:dyDescent="0.25">
      <c r="A271" s="282"/>
      <c r="C271" s="290"/>
      <c r="F271" s="291"/>
      <c r="G271" s="291"/>
      <c r="H271" s="291"/>
      <c r="I271" s="292"/>
      <c r="J271" s="293"/>
      <c r="K271" s="210"/>
      <c r="L271" s="210"/>
      <c r="M271" s="210"/>
      <c r="N271" s="210"/>
      <c r="O271" s="210"/>
      <c r="P271" s="210"/>
      <c r="Q271" s="210"/>
      <c r="R271" s="210"/>
      <c r="S271" s="210"/>
      <c r="T271" s="210"/>
      <c r="U271" s="210"/>
      <c r="V271" s="210"/>
      <c r="W271" s="210"/>
      <c r="X271" s="210"/>
      <c r="Y271" s="210"/>
      <c r="Z271" s="210"/>
      <c r="AA271" s="210"/>
      <c r="AB271" s="210"/>
      <c r="AC271" s="210"/>
      <c r="AD271" s="210"/>
      <c r="AE271" s="210"/>
      <c r="AF271" s="210"/>
      <c r="AG271" s="210"/>
      <c r="AH271" s="210"/>
      <c r="AI271" s="210"/>
      <c r="AJ271" s="210"/>
      <c r="AK271" s="210"/>
      <c r="AL271" s="210"/>
      <c r="AM271" s="210"/>
      <c r="AN271" s="210"/>
      <c r="AO271" s="210"/>
      <c r="AP271" s="210"/>
      <c r="AQ271" s="210"/>
      <c r="AR271" s="210"/>
      <c r="AS271" s="210"/>
      <c r="AT271" s="210"/>
      <c r="AU271" s="210"/>
      <c r="AV271" s="210"/>
      <c r="AW271" s="210"/>
      <c r="AX271" s="210"/>
      <c r="AY271" s="210"/>
      <c r="AZ271" s="210"/>
      <c r="BA271" s="210"/>
      <c r="BB271" s="210"/>
      <c r="BC271" s="210"/>
      <c r="BD271" s="210"/>
      <c r="BE271" s="210"/>
      <c r="BF271" s="210"/>
      <c r="BG271" s="210"/>
      <c r="BH271" s="210"/>
      <c r="BI271" s="210"/>
      <c r="BJ271" s="210"/>
      <c r="BK271" s="210"/>
      <c r="BL271" s="210"/>
      <c r="BM271" s="210"/>
      <c r="BN271" s="210"/>
      <c r="BO271" s="210"/>
      <c r="BP271" s="210"/>
      <c r="BQ271" s="210"/>
      <c r="BR271" s="210"/>
      <c r="BS271" s="210"/>
    </row>
    <row r="272" spans="1:71" s="149" customFormat="1" x14ac:dyDescent="0.25">
      <c r="A272" s="282"/>
      <c r="C272" s="290"/>
      <c r="F272" s="291"/>
      <c r="G272" s="291"/>
      <c r="H272" s="291"/>
      <c r="I272" s="292"/>
      <c r="J272" s="293"/>
      <c r="K272" s="210"/>
      <c r="L272" s="210"/>
      <c r="M272" s="210"/>
      <c r="N272" s="210"/>
      <c r="O272" s="210"/>
      <c r="P272" s="210"/>
      <c r="Q272" s="210"/>
      <c r="R272" s="210"/>
      <c r="S272" s="210"/>
      <c r="T272" s="210"/>
      <c r="U272" s="210"/>
      <c r="V272" s="210"/>
      <c r="W272" s="210"/>
      <c r="X272" s="210"/>
      <c r="Y272" s="210"/>
      <c r="Z272" s="210"/>
      <c r="AA272" s="210"/>
      <c r="AB272" s="210"/>
      <c r="AC272" s="210"/>
      <c r="AD272" s="210"/>
      <c r="AE272" s="210"/>
      <c r="AF272" s="210"/>
      <c r="AG272" s="210"/>
      <c r="AH272" s="210"/>
      <c r="AI272" s="210"/>
      <c r="AJ272" s="210"/>
      <c r="AK272" s="210"/>
      <c r="AL272" s="210"/>
      <c r="AM272" s="210"/>
      <c r="AN272" s="210"/>
      <c r="AO272" s="210"/>
      <c r="AP272" s="210"/>
      <c r="AQ272" s="210"/>
      <c r="AR272" s="210"/>
      <c r="AS272" s="210"/>
      <c r="AT272" s="210"/>
      <c r="AU272" s="210"/>
      <c r="AV272" s="210"/>
      <c r="AW272" s="210"/>
      <c r="AX272" s="210"/>
      <c r="AY272" s="210"/>
      <c r="AZ272" s="210"/>
      <c r="BA272" s="210"/>
      <c r="BB272" s="210"/>
      <c r="BC272" s="210"/>
      <c r="BD272" s="210"/>
      <c r="BE272" s="210"/>
      <c r="BF272" s="210"/>
      <c r="BG272" s="210"/>
      <c r="BH272" s="210"/>
      <c r="BI272" s="210"/>
      <c r="BJ272" s="210"/>
      <c r="BK272" s="210"/>
      <c r="BL272" s="210"/>
      <c r="BM272" s="210"/>
      <c r="BN272" s="210"/>
      <c r="BO272" s="210"/>
      <c r="BP272" s="210"/>
      <c r="BQ272" s="210"/>
      <c r="BR272" s="210"/>
      <c r="BS272" s="210"/>
    </row>
    <row r="273" spans="1:71" s="149" customFormat="1" x14ac:dyDescent="0.25">
      <c r="A273" s="282"/>
      <c r="C273" s="290"/>
      <c r="F273" s="291"/>
      <c r="G273" s="291"/>
      <c r="H273" s="291"/>
      <c r="I273" s="292"/>
      <c r="J273" s="293"/>
      <c r="K273" s="210"/>
      <c r="L273" s="210"/>
      <c r="M273" s="210"/>
      <c r="N273" s="210"/>
      <c r="O273" s="210"/>
      <c r="P273" s="210"/>
      <c r="Q273" s="210"/>
      <c r="R273" s="210"/>
      <c r="S273" s="210"/>
      <c r="T273" s="210"/>
      <c r="U273" s="210"/>
      <c r="V273" s="210"/>
      <c r="W273" s="210"/>
      <c r="X273" s="210"/>
      <c r="Y273" s="210"/>
      <c r="Z273" s="210"/>
      <c r="AA273" s="210"/>
      <c r="AB273" s="210"/>
      <c r="AC273" s="210"/>
      <c r="AD273" s="210"/>
      <c r="AE273" s="210"/>
      <c r="AF273" s="210"/>
      <c r="AG273" s="210"/>
      <c r="AH273" s="210"/>
      <c r="AI273" s="210"/>
      <c r="AJ273" s="210"/>
      <c r="AK273" s="210"/>
      <c r="AL273" s="210"/>
      <c r="AM273" s="210"/>
      <c r="AN273" s="210"/>
      <c r="AO273" s="210"/>
      <c r="AP273" s="210"/>
      <c r="AQ273" s="210"/>
      <c r="AR273" s="210"/>
      <c r="AS273" s="210"/>
      <c r="AT273" s="210"/>
      <c r="AU273" s="210"/>
      <c r="AV273" s="210"/>
      <c r="AW273" s="210"/>
      <c r="AX273" s="210"/>
      <c r="AY273" s="210"/>
      <c r="AZ273" s="210"/>
      <c r="BA273" s="210"/>
      <c r="BB273" s="210"/>
      <c r="BC273" s="210"/>
      <c r="BD273" s="210"/>
      <c r="BE273" s="210"/>
      <c r="BF273" s="210"/>
      <c r="BG273" s="210"/>
      <c r="BH273" s="210"/>
      <c r="BI273" s="210"/>
      <c r="BJ273" s="210"/>
      <c r="BK273" s="210"/>
      <c r="BL273" s="210"/>
      <c r="BM273" s="210"/>
      <c r="BN273" s="210"/>
      <c r="BO273" s="210"/>
      <c r="BP273" s="210"/>
      <c r="BQ273" s="210"/>
      <c r="BR273" s="210"/>
      <c r="BS273" s="210"/>
    </row>
    <row r="274" spans="1:71" s="149" customFormat="1" x14ac:dyDescent="0.25">
      <c r="A274" s="282"/>
      <c r="C274" s="290"/>
      <c r="F274" s="291"/>
      <c r="G274" s="291"/>
      <c r="H274" s="291"/>
      <c r="I274" s="292"/>
      <c r="J274" s="293"/>
      <c r="K274" s="210"/>
      <c r="L274" s="210"/>
      <c r="M274" s="210"/>
      <c r="N274" s="210"/>
      <c r="O274" s="210"/>
      <c r="P274" s="210"/>
      <c r="Q274" s="210"/>
      <c r="R274" s="210"/>
      <c r="S274" s="210"/>
      <c r="T274" s="210"/>
      <c r="U274" s="210"/>
      <c r="V274" s="210"/>
      <c r="W274" s="210"/>
      <c r="X274" s="210"/>
      <c r="Y274" s="210"/>
      <c r="Z274" s="210"/>
      <c r="AA274" s="210"/>
      <c r="AB274" s="210"/>
      <c r="AC274" s="210"/>
      <c r="AD274" s="210"/>
      <c r="AE274" s="210"/>
      <c r="AF274" s="210"/>
      <c r="AG274" s="210"/>
      <c r="AH274" s="210"/>
      <c r="AI274" s="210"/>
      <c r="AJ274" s="210"/>
      <c r="AK274" s="210"/>
      <c r="AL274" s="210"/>
      <c r="AM274" s="210"/>
      <c r="AN274" s="210"/>
      <c r="AO274" s="210"/>
      <c r="AP274" s="210"/>
      <c r="AQ274" s="210"/>
      <c r="AR274" s="210"/>
      <c r="AS274" s="210"/>
      <c r="AT274" s="210"/>
      <c r="AU274" s="210"/>
      <c r="AV274" s="210"/>
      <c r="AW274" s="210"/>
      <c r="AX274" s="210"/>
      <c r="AY274" s="210"/>
      <c r="AZ274" s="210"/>
      <c r="BA274" s="210"/>
      <c r="BB274" s="210"/>
      <c r="BC274" s="210"/>
      <c r="BD274" s="210"/>
      <c r="BE274" s="210"/>
      <c r="BF274" s="210"/>
      <c r="BG274" s="210"/>
      <c r="BH274" s="210"/>
      <c r="BI274" s="210"/>
      <c r="BJ274" s="210"/>
      <c r="BK274" s="210"/>
      <c r="BL274" s="210"/>
      <c r="BM274" s="210"/>
      <c r="BN274" s="210"/>
      <c r="BO274" s="210"/>
      <c r="BP274" s="210"/>
      <c r="BQ274" s="210"/>
      <c r="BR274" s="210"/>
      <c r="BS274" s="210"/>
    </row>
    <row r="275" spans="1:71" s="149" customFormat="1" x14ac:dyDescent="0.25">
      <c r="A275" s="282"/>
      <c r="C275" s="290"/>
      <c r="F275" s="291"/>
      <c r="G275" s="291"/>
      <c r="H275" s="291"/>
      <c r="I275" s="292"/>
      <c r="J275" s="293"/>
      <c r="K275" s="210"/>
      <c r="L275" s="210"/>
      <c r="M275" s="210"/>
      <c r="N275" s="210"/>
      <c r="O275" s="210"/>
      <c r="P275" s="210"/>
      <c r="Q275" s="210"/>
      <c r="R275" s="210"/>
      <c r="S275" s="210"/>
      <c r="T275" s="210"/>
      <c r="U275" s="210"/>
      <c r="V275" s="210"/>
      <c r="W275" s="210"/>
      <c r="X275" s="210"/>
      <c r="Y275" s="210"/>
      <c r="Z275" s="210"/>
      <c r="AA275" s="210"/>
      <c r="AB275" s="210"/>
      <c r="AC275" s="210"/>
      <c r="AD275" s="210"/>
      <c r="AE275" s="210"/>
      <c r="AF275" s="210"/>
      <c r="AG275" s="210"/>
      <c r="AH275" s="210"/>
      <c r="AI275" s="210"/>
      <c r="AJ275" s="210"/>
      <c r="AK275" s="210"/>
      <c r="AL275" s="210"/>
      <c r="AM275" s="210"/>
      <c r="AN275" s="210"/>
      <c r="AO275" s="210"/>
      <c r="AP275" s="210"/>
      <c r="AQ275" s="210"/>
      <c r="AR275" s="210"/>
      <c r="AS275" s="210"/>
      <c r="AT275" s="210"/>
      <c r="AU275" s="210"/>
      <c r="AV275" s="210"/>
      <c r="AW275" s="210"/>
      <c r="AX275" s="210"/>
      <c r="AY275" s="210"/>
      <c r="AZ275" s="210"/>
      <c r="BA275" s="210"/>
      <c r="BB275" s="210"/>
      <c r="BC275" s="210"/>
      <c r="BD275" s="210"/>
      <c r="BE275" s="210"/>
      <c r="BF275" s="210"/>
      <c r="BG275" s="210"/>
      <c r="BH275" s="210"/>
      <c r="BI275" s="210"/>
      <c r="BJ275" s="210"/>
      <c r="BK275" s="210"/>
      <c r="BL275" s="210"/>
      <c r="BM275" s="210"/>
      <c r="BN275" s="210"/>
      <c r="BO275" s="210"/>
      <c r="BP275" s="210"/>
      <c r="BQ275" s="210"/>
      <c r="BR275" s="210"/>
      <c r="BS275" s="210"/>
    </row>
    <row r="276" spans="1:71" s="149" customFormat="1" x14ac:dyDescent="0.25">
      <c r="A276" s="282"/>
      <c r="C276" s="290"/>
      <c r="F276" s="291"/>
      <c r="G276" s="291"/>
      <c r="H276" s="291"/>
      <c r="I276" s="292"/>
      <c r="J276" s="293"/>
      <c r="K276" s="210"/>
      <c r="L276" s="210"/>
      <c r="M276" s="210"/>
      <c r="N276" s="210"/>
      <c r="O276" s="210"/>
      <c r="P276" s="210"/>
      <c r="Q276" s="210"/>
      <c r="R276" s="210"/>
      <c r="S276" s="210"/>
      <c r="T276" s="210"/>
      <c r="U276" s="210"/>
      <c r="V276" s="210"/>
      <c r="W276" s="210"/>
      <c r="X276" s="210"/>
      <c r="Y276" s="210"/>
      <c r="Z276" s="210"/>
      <c r="AA276" s="210"/>
      <c r="AB276" s="210"/>
      <c r="AC276" s="210"/>
      <c r="AD276" s="210"/>
      <c r="AE276" s="210"/>
      <c r="AF276" s="210"/>
      <c r="AG276" s="210"/>
      <c r="AH276" s="210"/>
      <c r="AI276" s="210"/>
      <c r="AJ276" s="210"/>
      <c r="AK276" s="210"/>
      <c r="AL276" s="210"/>
      <c r="AM276" s="210"/>
      <c r="AN276" s="210"/>
      <c r="AO276" s="210"/>
      <c r="AP276" s="210"/>
      <c r="AQ276" s="210"/>
      <c r="AR276" s="210"/>
      <c r="AS276" s="210"/>
      <c r="AT276" s="210"/>
      <c r="AU276" s="210"/>
      <c r="AV276" s="210"/>
      <c r="AW276" s="210"/>
      <c r="AX276" s="210"/>
      <c r="AY276" s="210"/>
      <c r="AZ276" s="210"/>
      <c r="BA276" s="210"/>
      <c r="BB276" s="210"/>
      <c r="BC276" s="210"/>
      <c r="BD276" s="210"/>
      <c r="BE276" s="210"/>
      <c r="BF276" s="210"/>
      <c r="BG276" s="210"/>
      <c r="BH276" s="210"/>
      <c r="BI276" s="210"/>
      <c r="BJ276" s="210"/>
      <c r="BK276" s="210"/>
      <c r="BL276" s="210"/>
      <c r="BM276" s="210"/>
      <c r="BN276" s="210"/>
      <c r="BO276" s="210"/>
      <c r="BP276" s="210"/>
      <c r="BQ276" s="210"/>
      <c r="BR276" s="210"/>
      <c r="BS276" s="210"/>
    </row>
    <row r="277" spans="1:71" s="149" customFormat="1" x14ac:dyDescent="0.25">
      <c r="A277" s="282"/>
      <c r="C277" s="290"/>
      <c r="F277" s="291"/>
      <c r="G277" s="291"/>
      <c r="H277" s="291"/>
      <c r="I277" s="292"/>
      <c r="J277" s="293"/>
      <c r="K277" s="210"/>
      <c r="L277" s="210"/>
      <c r="M277" s="210"/>
      <c r="N277" s="210"/>
      <c r="O277" s="210"/>
      <c r="P277" s="210"/>
      <c r="Q277" s="210"/>
      <c r="R277" s="210"/>
      <c r="S277" s="210"/>
      <c r="T277" s="210"/>
      <c r="U277" s="210"/>
      <c r="V277" s="210"/>
      <c r="W277" s="210"/>
      <c r="X277" s="210"/>
      <c r="Y277" s="210"/>
      <c r="Z277" s="210"/>
      <c r="AA277" s="210"/>
      <c r="AB277" s="210"/>
      <c r="AC277" s="210"/>
      <c r="AD277" s="210"/>
      <c r="AE277" s="210"/>
      <c r="AF277" s="210"/>
      <c r="AG277" s="210"/>
      <c r="AH277" s="210"/>
      <c r="AI277" s="210"/>
      <c r="AJ277" s="210"/>
      <c r="AK277" s="210"/>
      <c r="AL277" s="210"/>
      <c r="AM277" s="210"/>
      <c r="AN277" s="210"/>
      <c r="AO277" s="210"/>
      <c r="AP277" s="210"/>
      <c r="AQ277" s="210"/>
      <c r="AR277" s="210"/>
      <c r="AS277" s="210"/>
      <c r="AT277" s="210"/>
      <c r="AU277" s="210"/>
      <c r="AV277" s="210"/>
      <c r="AW277" s="210"/>
      <c r="AX277" s="210"/>
      <c r="AY277" s="210"/>
      <c r="AZ277" s="210"/>
      <c r="BA277" s="210"/>
      <c r="BB277" s="210"/>
      <c r="BC277" s="210"/>
      <c r="BD277" s="210"/>
      <c r="BE277" s="210"/>
      <c r="BF277" s="210"/>
      <c r="BG277" s="210"/>
      <c r="BH277" s="210"/>
      <c r="BI277" s="210"/>
      <c r="BJ277" s="210"/>
      <c r="BK277" s="210"/>
      <c r="BL277" s="210"/>
      <c r="BM277" s="210"/>
      <c r="BN277" s="210"/>
      <c r="BO277" s="210"/>
      <c r="BP277" s="210"/>
      <c r="BQ277" s="210"/>
      <c r="BR277" s="210"/>
      <c r="BS277" s="210"/>
    </row>
    <row r="278" spans="1:71" s="149" customFormat="1" x14ac:dyDescent="0.25">
      <c r="A278" s="282"/>
      <c r="C278" s="290"/>
      <c r="F278" s="291"/>
      <c r="G278" s="291"/>
      <c r="H278" s="291"/>
      <c r="I278" s="292"/>
      <c r="J278" s="293"/>
      <c r="K278" s="210"/>
      <c r="L278" s="210"/>
      <c r="M278" s="210"/>
      <c r="N278" s="210"/>
      <c r="O278" s="210"/>
      <c r="P278" s="210"/>
      <c r="Q278" s="210"/>
      <c r="R278" s="210"/>
      <c r="S278" s="210"/>
      <c r="T278" s="210"/>
      <c r="U278" s="210"/>
      <c r="V278" s="210"/>
      <c r="W278" s="210"/>
      <c r="X278" s="210"/>
      <c r="Y278" s="210"/>
      <c r="Z278" s="210"/>
      <c r="AA278" s="210"/>
      <c r="AB278" s="210"/>
      <c r="AC278" s="210"/>
      <c r="AD278" s="210"/>
      <c r="AE278" s="210"/>
      <c r="AF278" s="210"/>
      <c r="AG278" s="210"/>
      <c r="AH278" s="210"/>
      <c r="AI278" s="210"/>
      <c r="AJ278" s="210"/>
      <c r="AK278" s="210"/>
      <c r="AL278" s="210"/>
      <c r="AM278" s="210"/>
      <c r="AN278" s="210"/>
      <c r="AO278" s="210"/>
      <c r="AP278" s="210"/>
      <c r="AQ278" s="210"/>
      <c r="AR278" s="210"/>
      <c r="AS278" s="210"/>
      <c r="AT278" s="210"/>
      <c r="AU278" s="210"/>
      <c r="AV278" s="210"/>
      <c r="AW278" s="210"/>
      <c r="AX278" s="210"/>
      <c r="AY278" s="210"/>
      <c r="AZ278" s="210"/>
      <c r="BA278" s="210"/>
      <c r="BB278" s="210"/>
      <c r="BC278" s="210"/>
      <c r="BD278" s="210"/>
      <c r="BE278" s="210"/>
      <c r="BF278" s="210"/>
      <c r="BG278" s="210"/>
      <c r="BH278" s="210"/>
      <c r="BI278" s="210"/>
      <c r="BJ278" s="210"/>
      <c r="BK278" s="210"/>
      <c r="BL278" s="210"/>
      <c r="BM278" s="210"/>
      <c r="BN278" s="210"/>
      <c r="BO278" s="210"/>
      <c r="BP278" s="210"/>
      <c r="BQ278" s="210"/>
      <c r="BR278" s="210"/>
      <c r="BS278" s="210"/>
    </row>
    <row r="279" spans="1:71" s="149" customFormat="1" x14ac:dyDescent="0.25">
      <c r="A279" s="282"/>
      <c r="C279" s="290"/>
      <c r="F279" s="291"/>
      <c r="G279" s="291"/>
      <c r="H279" s="291"/>
      <c r="I279" s="292"/>
      <c r="J279" s="293"/>
      <c r="K279" s="210"/>
      <c r="L279" s="210"/>
      <c r="M279" s="210"/>
      <c r="N279" s="210"/>
      <c r="O279" s="210"/>
      <c r="P279" s="210"/>
      <c r="Q279" s="210"/>
      <c r="R279" s="210"/>
      <c r="S279" s="210"/>
      <c r="T279" s="210"/>
      <c r="U279" s="210"/>
      <c r="V279" s="210"/>
      <c r="W279" s="210"/>
      <c r="X279" s="210"/>
      <c r="Y279" s="210"/>
      <c r="Z279" s="210"/>
      <c r="AA279" s="210"/>
      <c r="AB279" s="210"/>
      <c r="AC279" s="210"/>
      <c r="AD279" s="210"/>
      <c r="AE279" s="210"/>
      <c r="AF279" s="210"/>
      <c r="AG279" s="210"/>
      <c r="AH279" s="210"/>
      <c r="AI279" s="210"/>
      <c r="AJ279" s="210"/>
      <c r="AK279" s="210"/>
      <c r="AL279" s="210"/>
      <c r="AM279" s="210"/>
      <c r="AN279" s="210"/>
      <c r="AO279" s="210"/>
      <c r="AP279" s="210"/>
      <c r="AQ279" s="210"/>
      <c r="AR279" s="210"/>
      <c r="AS279" s="210"/>
      <c r="AT279" s="210"/>
      <c r="AU279" s="210"/>
      <c r="AV279" s="210"/>
      <c r="AW279" s="210"/>
      <c r="AX279" s="210"/>
      <c r="AY279" s="210"/>
      <c r="AZ279" s="210"/>
      <c r="BA279" s="210"/>
      <c r="BB279" s="210"/>
      <c r="BC279" s="210"/>
      <c r="BD279" s="210"/>
      <c r="BE279" s="210"/>
      <c r="BF279" s="210"/>
      <c r="BG279" s="210"/>
      <c r="BH279" s="210"/>
      <c r="BI279" s="210"/>
      <c r="BJ279" s="210"/>
      <c r="BK279" s="210"/>
      <c r="BL279" s="210"/>
      <c r="BM279" s="210"/>
      <c r="BN279" s="210"/>
      <c r="BO279" s="210"/>
      <c r="BP279" s="210"/>
      <c r="BQ279" s="210"/>
      <c r="BR279" s="210"/>
      <c r="BS279" s="210"/>
    </row>
    <row r="280" spans="1:71" s="149" customFormat="1" x14ac:dyDescent="0.25">
      <c r="A280" s="282"/>
      <c r="C280" s="290"/>
      <c r="F280" s="291"/>
      <c r="G280" s="291"/>
      <c r="H280" s="291"/>
      <c r="I280" s="292"/>
      <c r="J280" s="293"/>
      <c r="K280" s="210"/>
      <c r="L280" s="210"/>
      <c r="M280" s="210"/>
      <c r="N280" s="210"/>
      <c r="O280" s="210"/>
      <c r="P280" s="210"/>
      <c r="Q280" s="210"/>
      <c r="R280" s="210"/>
      <c r="S280" s="210"/>
      <c r="T280" s="210"/>
      <c r="U280" s="210"/>
      <c r="V280" s="210"/>
      <c r="W280" s="210"/>
      <c r="X280" s="210"/>
      <c r="Y280" s="210"/>
      <c r="Z280" s="210"/>
      <c r="AA280" s="210"/>
      <c r="AB280" s="210"/>
      <c r="AC280" s="210"/>
      <c r="AD280" s="210"/>
      <c r="AE280" s="210"/>
      <c r="AF280" s="210"/>
      <c r="AG280" s="210"/>
      <c r="AH280" s="210"/>
      <c r="AI280" s="210"/>
      <c r="AJ280" s="210"/>
      <c r="AK280" s="210"/>
      <c r="AL280" s="210"/>
      <c r="AM280" s="210"/>
      <c r="AN280" s="210"/>
      <c r="AO280" s="210"/>
      <c r="AP280" s="210"/>
      <c r="AQ280" s="210"/>
      <c r="AR280" s="210"/>
      <c r="AS280" s="210"/>
      <c r="AT280" s="210"/>
      <c r="AU280" s="210"/>
      <c r="AV280" s="210"/>
      <c r="AW280" s="210"/>
      <c r="AX280" s="210"/>
      <c r="AY280" s="210"/>
      <c r="AZ280" s="210"/>
      <c r="BA280" s="210"/>
      <c r="BB280" s="210"/>
      <c r="BC280" s="210"/>
      <c r="BD280" s="210"/>
      <c r="BE280" s="210"/>
      <c r="BF280" s="210"/>
      <c r="BG280" s="210"/>
      <c r="BH280" s="210"/>
      <c r="BI280" s="210"/>
      <c r="BJ280" s="210"/>
      <c r="BK280" s="210"/>
      <c r="BL280" s="210"/>
      <c r="BM280" s="210"/>
      <c r="BN280" s="210"/>
      <c r="BO280" s="210"/>
      <c r="BP280" s="210"/>
      <c r="BQ280" s="210"/>
      <c r="BR280" s="210"/>
      <c r="BS280" s="210"/>
    </row>
    <row r="281" spans="1:71" s="149" customFormat="1" x14ac:dyDescent="0.25">
      <c r="A281" s="282"/>
      <c r="C281" s="290"/>
      <c r="F281" s="291"/>
      <c r="G281" s="291"/>
      <c r="H281" s="291"/>
      <c r="I281" s="292"/>
      <c r="J281" s="293"/>
      <c r="K281" s="210"/>
      <c r="L281" s="210"/>
      <c r="M281" s="210"/>
      <c r="N281" s="210"/>
      <c r="O281" s="210"/>
      <c r="P281" s="210"/>
      <c r="Q281" s="210"/>
      <c r="R281" s="210"/>
      <c r="S281" s="210"/>
      <c r="T281" s="210"/>
      <c r="U281" s="210"/>
      <c r="V281" s="210"/>
      <c r="W281" s="210"/>
      <c r="X281" s="210"/>
      <c r="Y281" s="210"/>
      <c r="Z281" s="210"/>
      <c r="AA281" s="210"/>
      <c r="AB281" s="210"/>
      <c r="AC281" s="210"/>
      <c r="AD281" s="210"/>
      <c r="AE281" s="210"/>
      <c r="AF281" s="210"/>
      <c r="AG281" s="210"/>
      <c r="AH281" s="210"/>
      <c r="AI281" s="210"/>
      <c r="AJ281" s="210"/>
      <c r="AK281" s="210"/>
      <c r="AL281" s="210"/>
      <c r="AM281" s="210"/>
      <c r="AN281" s="210"/>
      <c r="AO281" s="210"/>
      <c r="AP281" s="210"/>
      <c r="AQ281" s="210"/>
      <c r="AR281" s="210"/>
      <c r="AS281" s="210"/>
      <c r="AT281" s="210"/>
      <c r="AU281" s="210"/>
      <c r="AV281" s="210"/>
      <c r="AW281" s="210"/>
      <c r="AX281" s="210"/>
      <c r="AY281" s="210"/>
      <c r="AZ281" s="210"/>
      <c r="BA281" s="210"/>
      <c r="BB281" s="210"/>
      <c r="BC281" s="210"/>
      <c r="BD281" s="210"/>
      <c r="BE281" s="210"/>
      <c r="BF281" s="210"/>
      <c r="BG281" s="210"/>
      <c r="BH281" s="210"/>
      <c r="BI281" s="210"/>
      <c r="BJ281" s="210"/>
      <c r="BK281" s="210"/>
      <c r="BL281" s="210"/>
      <c r="BM281" s="210"/>
      <c r="BN281" s="210"/>
      <c r="BO281" s="210"/>
      <c r="BP281" s="210"/>
      <c r="BQ281" s="210"/>
      <c r="BR281" s="210"/>
      <c r="BS281" s="210"/>
    </row>
    <row r="282" spans="1:71" s="149" customFormat="1" x14ac:dyDescent="0.25">
      <c r="A282" s="282"/>
      <c r="C282" s="290"/>
      <c r="F282" s="291"/>
      <c r="G282" s="291"/>
      <c r="H282" s="291"/>
      <c r="I282" s="292"/>
      <c r="J282" s="293"/>
      <c r="K282" s="210"/>
      <c r="L282" s="210"/>
      <c r="M282" s="210"/>
      <c r="N282" s="210"/>
      <c r="O282" s="210"/>
      <c r="P282" s="210"/>
      <c r="Q282" s="210"/>
      <c r="R282" s="210"/>
      <c r="S282" s="210"/>
      <c r="T282" s="210"/>
      <c r="U282" s="210"/>
      <c r="V282" s="210"/>
      <c r="W282" s="210"/>
      <c r="X282" s="210"/>
      <c r="Y282" s="210"/>
      <c r="Z282" s="210"/>
      <c r="AA282" s="210"/>
      <c r="AB282" s="210"/>
      <c r="AC282" s="210"/>
      <c r="AD282" s="210"/>
      <c r="AE282" s="210"/>
      <c r="AF282" s="210"/>
      <c r="AG282" s="210"/>
      <c r="AH282" s="210"/>
      <c r="AI282" s="210"/>
      <c r="AJ282" s="210"/>
      <c r="AK282" s="210"/>
      <c r="AL282" s="210"/>
      <c r="AM282" s="210"/>
      <c r="AN282" s="210"/>
      <c r="AO282" s="210"/>
      <c r="AP282" s="210"/>
      <c r="AQ282" s="210"/>
      <c r="AR282" s="210"/>
      <c r="AS282" s="210"/>
      <c r="AT282" s="210"/>
      <c r="AU282" s="210"/>
      <c r="AV282" s="210"/>
      <c r="AW282" s="210"/>
      <c r="AX282" s="210"/>
      <c r="AY282" s="210"/>
      <c r="AZ282" s="210"/>
      <c r="BA282" s="210"/>
      <c r="BB282" s="210"/>
      <c r="BC282" s="210"/>
      <c r="BD282" s="210"/>
      <c r="BE282" s="210"/>
      <c r="BF282" s="210"/>
      <c r="BG282" s="210"/>
      <c r="BH282" s="210"/>
      <c r="BI282" s="210"/>
      <c r="BJ282" s="210"/>
      <c r="BK282" s="210"/>
      <c r="BL282" s="210"/>
      <c r="BM282" s="210"/>
      <c r="BN282" s="210"/>
      <c r="BO282" s="210"/>
      <c r="BP282" s="210"/>
      <c r="BQ282" s="210"/>
      <c r="BR282" s="210"/>
      <c r="BS282" s="210"/>
    </row>
    <row r="283" spans="1:71" s="149" customFormat="1" x14ac:dyDescent="0.25">
      <c r="A283" s="282"/>
      <c r="C283" s="290"/>
      <c r="F283" s="291"/>
      <c r="G283" s="291"/>
      <c r="H283" s="291"/>
      <c r="I283" s="292"/>
      <c r="J283" s="293"/>
      <c r="K283" s="210"/>
      <c r="L283" s="210"/>
      <c r="M283" s="210"/>
      <c r="N283" s="210"/>
      <c r="O283" s="210"/>
      <c r="P283" s="210"/>
      <c r="Q283" s="210"/>
      <c r="R283" s="210"/>
      <c r="S283" s="210"/>
      <c r="T283" s="210"/>
      <c r="U283" s="210"/>
      <c r="V283" s="210"/>
      <c r="W283" s="210"/>
      <c r="X283" s="210"/>
      <c r="Y283" s="210"/>
      <c r="Z283" s="210"/>
      <c r="AA283" s="210"/>
      <c r="AB283" s="210"/>
      <c r="AC283" s="210"/>
      <c r="AD283" s="210"/>
      <c r="AE283" s="210"/>
      <c r="AF283" s="210"/>
      <c r="AG283" s="210"/>
      <c r="AH283" s="210"/>
      <c r="AI283" s="210"/>
      <c r="AJ283" s="210"/>
      <c r="AK283" s="210"/>
      <c r="AL283" s="210"/>
      <c r="AM283" s="210"/>
      <c r="AN283" s="210"/>
      <c r="AO283" s="210"/>
      <c r="AP283" s="210"/>
      <c r="AQ283" s="210"/>
      <c r="AR283" s="210"/>
      <c r="AS283" s="210"/>
      <c r="AT283" s="210"/>
      <c r="AU283" s="210"/>
      <c r="AV283" s="210"/>
      <c r="AW283" s="210"/>
      <c r="AX283" s="210"/>
      <c r="AY283" s="210"/>
      <c r="AZ283" s="210"/>
      <c r="BA283" s="210"/>
      <c r="BB283" s="210"/>
      <c r="BC283" s="210"/>
      <c r="BD283" s="210"/>
      <c r="BE283" s="210"/>
      <c r="BF283" s="210"/>
      <c r="BG283" s="210"/>
      <c r="BH283" s="210"/>
      <c r="BI283" s="210"/>
      <c r="BJ283" s="210"/>
      <c r="BK283" s="210"/>
      <c r="BL283" s="210"/>
      <c r="BM283" s="210"/>
      <c r="BN283" s="210"/>
      <c r="BO283" s="210"/>
      <c r="BP283" s="210"/>
      <c r="BQ283" s="210"/>
      <c r="BR283" s="210"/>
      <c r="BS283" s="210"/>
    </row>
    <row r="284" spans="1:71" s="149" customFormat="1" x14ac:dyDescent="0.25">
      <c r="A284" s="282"/>
      <c r="C284" s="290"/>
      <c r="F284" s="291"/>
      <c r="G284" s="291"/>
      <c r="H284" s="291"/>
      <c r="I284" s="292"/>
      <c r="J284" s="293"/>
      <c r="K284" s="210"/>
      <c r="L284" s="210"/>
      <c r="M284" s="210"/>
      <c r="N284" s="210"/>
      <c r="O284" s="210"/>
      <c r="P284" s="210"/>
      <c r="Q284" s="210"/>
      <c r="R284" s="210"/>
      <c r="S284" s="210"/>
      <c r="T284" s="210"/>
      <c r="U284" s="210"/>
      <c r="V284" s="210"/>
      <c r="W284" s="210"/>
      <c r="X284" s="210"/>
      <c r="Y284" s="210"/>
      <c r="Z284" s="210"/>
      <c r="AA284" s="210"/>
      <c r="AB284" s="210"/>
      <c r="AC284" s="210"/>
      <c r="AD284" s="210"/>
      <c r="AE284" s="210"/>
      <c r="AF284" s="210"/>
      <c r="AG284" s="210"/>
      <c r="AH284" s="210"/>
      <c r="AI284" s="210"/>
      <c r="AJ284" s="210"/>
      <c r="AK284" s="210"/>
      <c r="AL284" s="210"/>
      <c r="AM284" s="210"/>
      <c r="AN284" s="210"/>
      <c r="AO284" s="210"/>
      <c r="AP284" s="210"/>
      <c r="AQ284" s="210"/>
      <c r="AR284" s="210"/>
      <c r="AS284" s="210"/>
      <c r="AT284" s="210"/>
      <c r="AU284" s="210"/>
      <c r="AV284" s="210"/>
      <c r="AW284" s="210"/>
      <c r="AX284" s="210"/>
      <c r="AY284" s="210"/>
      <c r="AZ284" s="210"/>
      <c r="BA284" s="210"/>
      <c r="BB284" s="210"/>
      <c r="BC284" s="210"/>
      <c r="BD284" s="210"/>
      <c r="BE284" s="210"/>
      <c r="BF284" s="210"/>
      <c r="BG284" s="210"/>
      <c r="BH284" s="210"/>
      <c r="BI284" s="210"/>
      <c r="BJ284" s="210"/>
      <c r="BK284" s="210"/>
      <c r="BL284" s="210"/>
      <c r="BM284" s="210"/>
      <c r="BN284" s="210"/>
      <c r="BO284" s="210"/>
      <c r="BP284" s="210"/>
      <c r="BQ284" s="210"/>
      <c r="BR284" s="210"/>
      <c r="BS284" s="210"/>
    </row>
    <row r="285" spans="1:71" s="149" customFormat="1" x14ac:dyDescent="0.25">
      <c r="A285" s="282"/>
      <c r="C285" s="290"/>
      <c r="F285" s="291"/>
      <c r="G285" s="291"/>
      <c r="H285" s="291"/>
      <c r="I285" s="292"/>
      <c r="J285" s="293"/>
      <c r="K285" s="210"/>
      <c r="L285" s="210"/>
      <c r="M285" s="210"/>
      <c r="N285" s="210"/>
      <c r="O285" s="210"/>
      <c r="P285" s="210"/>
      <c r="Q285" s="210"/>
      <c r="R285" s="210"/>
      <c r="S285" s="210"/>
      <c r="T285" s="210"/>
      <c r="U285" s="210"/>
      <c r="V285" s="210"/>
      <c r="W285" s="210"/>
      <c r="X285" s="210"/>
      <c r="Y285" s="210"/>
      <c r="Z285" s="210"/>
      <c r="AA285" s="210"/>
      <c r="AB285" s="210"/>
      <c r="AC285" s="210"/>
      <c r="AD285" s="210"/>
      <c r="AE285" s="210"/>
      <c r="AF285" s="210"/>
      <c r="AG285" s="210"/>
      <c r="AH285" s="210"/>
      <c r="AI285" s="210"/>
      <c r="AJ285" s="210"/>
      <c r="AK285" s="210"/>
      <c r="AL285" s="210"/>
      <c r="AM285" s="210"/>
      <c r="AN285" s="210"/>
      <c r="AO285" s="210"/>
      <c r="AP285" s="210"/>
      <c r="AQ285" s="210"/>
      <c r="AR285" s="210"/>
      <c r="AS285" s="210"/>
      <c r="AT285" s="210"/>
      <c r="AU285" s="210"/>
      <c r="AV285" s="210"/>
      <c r="AW285" s="210"/>
      <c r="AX285" s="210"/>
      <c r="AY285" s="210"/>
      <c r="AZ285" s="210"/>
      <c r="BA285" s="210"/>
      <c r="BB285" s="210"/>
      <c r="BC285" s="210"/>
      <c r="BD285" s="210"/>
      <c r="BE285" s="210"/>
      <c r="BF285" s="210"/>
      <c r="BG285" s="210"/>
      <c r="BH285" s="210"/>
      <c r="BI285" s="210"/>
      <c r="BJ285" s="210"/>
      <c r="BK285" s="210"/>
      <c r="BL285" s="210"/>
      <c r="BM285" s="210"/>
      <c r="BN285" s="210"/>
      <c r="BO285" s="210"/>
      <c r="BP285" s="210"/>
      <c r="BQ285" s="210"/>
      <c r="BR285" s="210"/>
      <c r="BS285" s="210"/>
    </row>
    <row r="286" spans="1:71" s="149" customFormat="1" x14ac:dyDescent="0.25">
      <c r="A286" s="282"/>
      <c r="C286" s="290"/>
      <c r="F286" s="291"/>
      <c r="G286" s="291"/>
      <c r="H286" s="291"/>
      <c r="I286" s="292"/>
      <c r="J286" s="293"/>
      <c r="K286" s="210"/>
      <c r="L286" s="210"/>
      <c r="M286" s="210"/>
      <c r="N286" s="210"/>
      <c r="O286" s="210"/>
      <c r="P286" s="210"/>
      <c r="Q286" s="210"/>
      <c r="R286" s="210"/>
      <c r="S286" s="210"/>
      <c r="T286" s="210"/>
      <c r="U286" s="210"/>
      <c r="V286" s="210"/>
      <c r="W286" s="210"/>
      <c r="X286" s="210"/>
      <c r="Y286" s="210"/>
      <c r="Z286" s="210"/>
      <c r="AA286" s="210"/>
      <c r="AB286" s="210"/>
      <c r="AC286" s="210"/>
      <c r="AD286" s="210"/>
      <c r="AE286" s="210"/>
      <c r="AF286" s="210"/>
      <c r="AG286" s="210"/>
      <c r="AH286" s="210"/>
      <c r="AI286" s="210"/>
      <c r="AJ286" s="210"/>
      <c r="AK286" s="210"/>
      <c r="AL286" s="210"/>
      <c r="AM286" s="210"/>
      <c r="AN286" s="210"/>
      <c r="AO286" s="210"/>
      <c r="AP286" s="210"/>
      <c r="AQ286" s="210"/>
      <c r="AR286" s="210"/>
      <c r="AS286" s="210"/>
      <c r="AT286" s="210"/>
      <c r="AU286" s="210"/>
      <c r="AV286" s="210"/>
      <c r="AW286" s="210"/>
      <c r="AX286" s="210"/>
      <c r="AY286" s="210"/>
      <c r="AZ286" s="210"/>
      <c r="BA286" s="210"/>
      <c r="BB286" s="210"/>
      <c r="BC286" s="210"/>
      <c r="BD286" s="210"/>
      <c r="BE286" s="210"/>
      <c r="BF286" s="210"/>
      <c r="BG286" s="210"/>
      <c r="BH286" s="210"/>
      <c r="BI286" s="210"/>
      <c r="BJ286" s="210"/>
      <c r="BK286" s="210"/>
      <c r="BL286" s="210"/>
      <c r="BM286" s="210"/>
      <c r="BN286" s="210"/>
      <c r="BO286" s="210"/>
      <c r="BP286" s="210"/>
      <c r="BQ286" s="210"/>
      <c r="BR286" s="210"/>
      <c r="BS286" s="210"/>
    </row>
    <row r="287" spans="1:71" s="149" customFormat="1" x14ac:dyDescent="0.25">
      <c r="A287" s="282"/>
      <c r="C287" s="290"/>
      <c r="F287" s="291"/>
      <c r="G287" s="291"/>
      <c r="H287" s="291"/>
      <c r="I287" s="292"/>
      <c r="J287" s="293"/>
      <c r="K287" s="210"/>
      <c r="L287" s="210"/>
      <c r="M287" s="210"/>
      <c r="N287" s="210"/>
      <c r="O287" s="210"/>
      <c r="P287" s="210"/>
      <c r="Q287" s="210"/>
      <c r="R287" s="210"/>
      <c r="S287" s="210"/>
      <c r="T287" s="210"/>
      <c r="U287" s="210"/>
      <c r="V287" s="210"/>
      <c r="W287" s="210"/>
      <c r="X287" s="210"/>
      <c r="Y287" s="210"/>
      <c r="Z287" s="210"/>
      <c r="AA287" s="210"/>
      <c r="AB287" s="210"/>
      <c r="AC287" s="210"/>
      <c r="AD287" s="210"/>
      <c r="AE287" s="210"/>
      <c r="AF287" s="210"/>
      <c r="AG287" s="210"/>
      <c r="AH287" s="210"/>
      <c r="AI287" s="210"/>
      <c r="AJ287" s="210"/>
      <c r="AK287" s="210"/>
      <c r="AL287" s="210"/>
      <c r="AM287" s="210"/>
      <c r="AN287" s="210"/>
      <c r="AO287" s="210"/>
      <c r="AP287" s="210"/>
      <c r="AQ287" s="210"/>
      <c r="AR287" s="210"/>
      <c r="AS287" s="210"/>
      <c r="AT287" s="210"/>
      <c r="AU287" s="210"/>
      <c r="AV287" s="210"/>
      <c r="AW287" s="210"/>
      <c r="AX287" s="210"/>
      <c r="AY287" s="210"/>
      <c r="AZ287" s="210"/>
      <c r="BA287" s="210"/>
      <c r="BB287" s="210"/>
      <c r="BC287" s="210"/>
      <c r="BD287" s="210"/>
      <c r="BE287" s="210"/>
      <c r="BF287" s="210"/>
      <c r="BG287" s="210"/>
      <c r="BH287" s="210"/>
      <c r="BI287" s="210"/>
      <c r="BJ287" s="210"/>
      <c r="BK287" s="210"/>
      <c r="BL287" s="210"/>
      <c r="BM287" s="210"/>
      <c r="BN287" s="210"/>
      <c r="BO287" s="210"/>
      <c r="BP287" s="210"/>
      <c r="BQ287" s="210"/>
      <c r="BR287" s="210"/>
      <c r="BS287" s="210"/>
    </row>
    <row r="288" spans="1:71" s="149" customFormat="1" x14ac:dyDescent="0.25">
      <c r="A288" s="282"/>
      <c r="C288" s="290"/>
      <c r="F288" s="291"/>
      <c r="G288" s="291"/>
      <c r="H288" s="291"/>
      <c r="I288" s="292"/>
      <c r="J288" s="293"/>
      <c r="K288" s="210"/>
      <c r="L288" s="210"/>
      <c r="M288" s="210"/>
      <c r="N288" s="210"/>
      <c r="O288" s="210"/>
      <c r="P288" s="210"/>
      <c r="Q288" s="210"/>
      <c r="R288" s="210"/>
      <c r="S288" s="210"/>
      <c r="T288" s="210"/>
      <c r="U288" s="210"/>
      <c r="V288" s="210"/>
      <c r="W288" s="210"/>
      <c r="X288" s="210"/>
      <c r="Y288" s="210"/>
      <c r="Z288" s="210"/>
      <c r="AA288" s="210"/>
      <c r="AB288" s="210"/>
      <c r="AC288" s="210"/>
      <c r="AD288" s="210"/>
      <c r="AE288" s="210"/>
      <c r="AF288" s="210"/>
      <c r="AG288" s="210"/>
      <c r="AH288" s="210"/>
      <c r="AI288" s="210"/>
      <c r="AJ288" s="210"/>
      <c r="AK288" s="210"/>
      <c r="AL288" s="210"/>
      <c r="AM288" s="210"/>
      <c r="AN288" s="210"/>
      <c r="AO288" s="210"/>
      <c r="AP288" s="210"/>
      <c r="AQ288" s="210"/>
      <c r="AR288" s="210"/>
      <c r="AS288" s="210"/>
      <c r="AT288" s="210"/>
      <c r="AU288" s="210"/>
      <c r="AV288" s="210"/>
      <c r="AW288" s="210"/>
      <c r="AX288" s="210"/>
      <c r="AY288" s="210"/>
      <c r="AZ288" s="210"/>
      <c r="BA288" s="210"/>
      <c r="BB288" s="210"/>
      <c r="BC288" s="210"/>
      <c r="BD288" s="210"/>
      <c r="BE288" s="210"/>
      <c r="BF288" s="210"/>
      <c r="BG288" s="210"/>
      <c r="BH288" s="210"/>
      <c r="BI288" s="210"/>
      <c r="BJ288" s="210"/>
      <c r="BK288" s="210"/>
      <c r="BL288" s="210"/>
      <c r="BM288" s="210"/>
      <c r="BN288" s="210"/>
      <c r="BO288" s="210"/>
      <c r="BP288" s="210"/>
      <c r="BQ288" s="210"/>
      <c r="BR288" s="210"/>
      <c r="BS288" s="210"/>
    </row>
    <row r="289" spans="1:71" s="149" customFormat="1" x14ac:dyDescent="0.25">
      <c r="A289" s="282"/>
      <c r="C289" s="290"/>
      <c r="F289" s="291"/>
      <c r="G289" s="291"/>
      <c r="H289" s="291"/>
      <c r="I289" s="292"/>
      <c r="J289" s="293"/>
      <c r="K289" s="210"/>
      <c r="L289" s="210"/>
      <c r="M289" s="210"/>
      <c r="N289" s="210"/>
      <c r="O289" s="210"/>
      <c r="P289" s="210"/>
      <c r="Q289" s="210"/>
      <c r="R289" s="210"/>
      <c r="S289" s="210"/>
      <c r="T289" s="210"/>
      <c r="U289" s="210"/>
      <c r="V289" s="210"/>
      <c r="W289" s="210"/>
      <c r="X289" s="210"/>
      <c r="Y289" s="210"/>
      <c r="Z289" s="210"/>
      <c r="AA289" s="210"/>
      <c r="AB289" s="210"/>
      <c r="AC289" s="210"/>
      <c r="AD289" s="210"/>
      <c r="AE289" s="210"/>
      <c r="AF289" s="210"/>
      <c r="AG289" s="210"/>
      <c r="AH289" s="210"/>
      <c r="AI289" s="210"/>
      <c r="AJ289" s="210"/>
      <c r="AK289" s="210"/>
      <c r="AL289" s="210"/>
      <c r="AM289" s="210"/>
      <c r="AN289" s="210"/>
      <c r="AO289" s="210"/>
      <c r="AP289" s="210"/>
      <c r="AQ289" s="210"/>
      <c r="AR289" s="210"/>
      <c r="AS289" s="210"/>
      <c r="AT289" s="210"/>
      <c r="AU289" s="210"/>
      <c r="AV289" s="210"/>
      <c r="AW289" s="210"/>
      <c r="AX289" s="210"/>
      <c r="AY289" s="210"/>
      <c r="AZ289" s="210"/>
      <c r="BA289" s="210"/>
      <c r="BB289" s="210"/>
      <c r="BC289" s="210"/>
      <c r="BD289" s="210"/>
      <c r="BE289" s="210"/>
      <c r="BF289" s="210"/>
      <c r="BG289" s="210"/>
      <c r="BH289" s="210"/>
      <c r="BI289" s="210"/>
      <c r="BJ289" s="210"/>
      <c r="BK289" s="210"/>
      <c r="BL289" s="210"/>
      <c r="BM289" s="210"/>
      <c r="BN289" s="210"/>
      <c r="BO289" s="210"/>
      <c r="BP289" s="210"/>
      <c r="BQ289" s="210"/>
      <c r="BR289" s="210"/>
      <c r="BS289" s="210"/>
    </row>
    <row r="290" spans="1:71" s="149" customFormat="1" x14ac:dyDescent="0.25">
      <c r="A290" s="282"/>
      <c r="C290" s="290"/>
      <c r="F290" s="291"/>
      <c r="G290" s="291"/>
      <c r="H290" s="291"/>
      <c r="I290" s="292"/>
      <c r="J290" s="293"/>
      <c r="K290" s="210"/>
      <c r="L290" s="210"/>
      <c r="M290" s="210"/>
      <c r="N290" s="210"/>
      <c r="O290" s="210"/>
      <c r="P290" s="210"/>
      <c r="Q290" s="210"/>
      <c r="R290" s="210"/>
      <c r="S290" s="210"/>
      <c r="T290" s="210"/>
      <c r="U290" s="210"/>
      <c r="V290" s="210"/>
      <c r="W290" s="210"/>
      <c r="X290" s="210"/>
      <c r="Y290" s="210"/>
      <c r="Z290" s="210"/>
      <c r="AA290" s="210"/>
      <c r="AB290" s="210"/>
      <c r="AC290" s="210"/>
      <c r="AD290" s="210"/>
      <c r="AE290" s="210"/>
      <c r="AF290" s="210"/>
      <c r="AG290" s="210"/>
      <c r="AH290" s="210"/>
      <c r="AI290" s="210"/>
      <c r="AJ290" s="210"/>
      <c r="AK290" s="210"/>
      <c r="AL290" s="210"/>
      <c r="AM290" s="210"/>
      <c r="AN290" s="210"/>
      <c r="AO290" s="210"/>
      <c r="AP290" s="210"/>
      <c r="AQ290" s="210"/>
      <c r="AR290" s="210"/>
      <c r="AS290" s="210"/>
      <c r="AT290" s="210"/>
      <c r="AU290" s="210"/>
      <c r="AV290" s="210"/>
      <c r="AW290" s="210"/>
      <c r="AX290" s="210"/>
      <c r="AY290" s="210"/>
      <c r="AZ290" s="210"/>
      <c r="BA290" s="210"/>
      <c r="BB290" s="210"/>
      <c r="BC290" s="210"/>
      <c r="BD290" s="210"/>
      <c r="BE290" s="210"/>
      <c r="BF290" s="210"/>
      <c r="BG290" s="210"/>
      <c r="BH290" s="210"/>
      <c r="BI290" s="210"/>
      <c r="BJ290" s="210"/>
      <c r="BK290" s="210"/>
      <c r="BL290" s="210"/>
      <c r="BM290" s="210"/>
      <c r="BN290" s="210"/>
      <c r="BO290" s="210"/>
      <c r="BP290" s="210"/>
      <c r="BQ290" s="210"/>
      <c r="BR290" s="210"/>
      <c r="BS290" s="210"/>
    </row>
    <row r="291" spans="1:71" s="149" customFormat="1" x14ac:dyDescent="0.25">
      <c r="A291" s="282"/>
      <c r="C291" s="290"/>
      <c r="F291" s="291"/>
      <c r="G291" s="291"/>
      <c r="H291" s="291"/>
      <c r="I291" s="292"/>
      <c r="J291" s="293"/>
      <c r="K291" s="210"/>
      <c r="L291" s="210"/>
      <c r="M291" s="210"/>
      <c r="N291" s="210"/>
      <c r="O291" s="210"/>
      <c r="P291" s="210"/>
      <c r="Q291" s="210"/>
      <c r="R291" s="210"/>
      <c r="S291" s="210"/>
      <c r="T291" s="210"/>
      <c r="U291" s="210"/>
      <c r="V291" s="210"/>
      <c r="W291" s="210"/>
      <c r="X291" s="210"/>
      <c r="Y291" s="210"/>
      <c r="Z291" s="210"/>
      <c r="AA291" s="210"/>
      <c r="AB291" s="210"/>
      <c r="AC291" s="210"/>
      <c r="AD291" s="210"/>
      <c r="AE291" s="210"/>
      <c r="AF291" s="210"/>
      <c r="AG291" s="210"/>
      <c r="AH291" s="210"/>
      <c r="AI291" s="210"/>
      <c r="AJ291" s="210"/>
      <c r="AK291" s="210"/>
      <c r="AL291" s="210"/>
      <c r="AM291" s="210"/>
      <c r="AN291" s="210"/>
      <c r="AO291" s="210"/>
      <c r="AP291" s="210"/>
      <c r="AQ291" s="210"/>
      <c r="AR291" s="210"/>
      <c r="AS291" s="210"/>
      <c r="AT291" s="210"/>
      <c r="AU291" s="210"/>
      <c r="AV291" s="210"/>
      <c r="AW291" s="210"/>
      <c r="AX291" s="210"/>
      <c r="AY291" s="210"/>
      <c r="AZ291" s="210"/>
      <c r="BA291" s="210"/>
      <c r="BB291" s="210"/>
      <c r="BC291" s="210"/>
      <c r="BD291" s="210"/>
      <c r="BE291" s="210"/>
      <c r="BF291" s="210"/>
      <c r="BG291" s="210"/>
      <c r="BH291" s="210"/>
      <c r="BI291" s="210"/>
      <c r="BJ291" s="210"/>
      <c r="BK291" s="210"/>
      <c r="BL291" s="210"/>
      <c r="BM291" s="210"/>
      <c r="BN291" s="210"/>
      <c r="BO291" s="210"/>
      <c r="BP291" s="210"/>
      <c r="BQ291" s="210"/>
      <c r="BR291" s="210"/>
      <c r="BS291" s="210"/>
    </row>
    <row r="292" spans="1:71" s="149" customFormat="1" x14ac:dyDescent="0.25">
      <c r="A292" s="282"/>
      <c r="C292" s="290"/>
      <c r="F292" s="291"/>
      <c r="G292" s="291"/>
      <c r="H292" s="291"/>
      <c r="I292" s="292"/>
      <c r="J292" s="293"/>
      <c r="K292" s="210"/>
      <c r="L292" s="210"/>
      <c r="M292" s="210"/>
      <c r="N292" s="210"/>
      <c r="O292" s="210"/>
      <c r="P292" s="210"/>
      <c r="Q292" s="210"/>
      <c r="R292" s="210"/>
      <c r="S292" s="210"/>
      <c r="T292" s="210"/>
      <c r="U292" s="210"/>
      <c r="V292" s="210"/>
      <c r="W292" s="210"/>
      <c r="X292" s="210"/>
      <c r="Y292" s="210"/>
      <c r="Z292" s="210"/>
      <c r="AA292" s="210"/>
      <c r="AB292" s="210"/>
      <c r="AC292" s="210"/>
      <c r="AD292" s="210"/>
      <c r="AE292" s="210"/>
      <c r="AF292" s="210"/>
      <c r="AG292" s="210"/>
      <c r="AH292" s="210"/>
      <c r="AI292" s="210"/>
      <c r="AJ292" s="210"/>
      <c r="AK292" s="210"/>
      <c r="AL292" s="210"/>
      <c r="AM292" s="210"/>
      <c r="AN292" s="210"/>
      <c r="AO292" s="210"/>
      <c r="AP292" s="210"/>
      <c r="AQ292" s="210"/>
      <c r="AR292" s="210"/>
      <c r="AS292" s="210"/>
      <c r="AT292" s="210"/>
      <c r="AU292" s="210"/>
      <c r="AV292" s="210"/>
      <c r="AW292" s="210"/>
      <c r="AX292" s="210"/>
      <c r="AY292" s="210"/>
      <c r="AZ292" s="210"/>
      <c r="BA292" s="210"/>
      <c r="BB292" s="210"/>
      <c r="BC292" s="210"/>
      <c r="BD292" s="210"/>
      <c r="BE292" s="210"/>
      <c r="BF292" s="210"/>
      <c r="BG292" s="210"/>
      <c r="BH292" s="210"/>
      <c r="BI292" s="210"/>
      <c r="BJ292" s="210"/>
      <c r="BK292" s="210"/>
      <c r="BL292" s="210"/>
      <c r="BM292" s="210"/>
      <c r="BN292" s="210"/>
      <c r="BO292" s="210"/>
      <c r="BP292" s="210"/>
      <c r="BQ292" s="210"/>
      <c r="BR292" s="210"/>
      <c r="BS292" s="210"/>
    </row>
    <row r="293" spans="1:71" s="149" customFormat="1" x14ac:dyDescent="0.25">
      <c r="A293" s="282"/>
      <c r="C293" s="290"/>
      <c r="F293" s="291"/>
      <c r="G293" s="291"/>
      <c r="H293" s="291"/>
      <c r="I293" s="292"/>
      <c r="J293" s="293"/>
      <c r="K293" s="210"/>
      <c r="L293" s="210"/>
      <c r="M293" s="210"/>
      <c r="N293" s="210"/>
      <c r="O293" s="210"/>
      <c r="P293" s="210"/>
      <c r="Q293" s="210"/>
      <c r="R293" s="210"/>
      <c r="S293" s="210"/>
      <c r="T293" s="210"/>
      <c r="U293" s="210"/>
      <c r="V293" s="210"/>
      <c r="W293" s="210"/>
      <c r="X293" s="210"/>
      <c r="Y293" s="210"/>
      <c r="Z293" s="210"/>
      <c r="AA293" s="210"/>
      <c r="AB293" s="210"/>
      <c r="AC293" s="210"/>
      <c r="AD293" s="210"/>
      <c r="AE293" s="210"/>
      <c r="AF293" s="210"/>
      <c r="AG293" s="210"/>
      <c r="AH293" s="210"/>
      <c r="AI293" s="210"/>
      <c r="AJ293" s="210"/>
      <c r="AK293" s="210"/>
      <c r="AL293" s="210"/>
      <c r="AM293" s="210"/>
      <c r="AN293" s="210"/>
      <c r="AO293" s="210"/>
      <c r="AP293" s="210"/>
      <c r="AQ293" s="210"/>
      <c r="AR293" s="210"/>
      <c r="AS293" s="210"/>
      <c r="AT293" s="210"/>
      <c r="AU293" s="210"/>
      <c r="AV293" s="210"/>
      <c r="AW293" s="210"/>
      <c r="AX293" s="210"/>
      <c r="AY293" s="210"/>
      <c r="AZ293" s="210"/>
      <c r="BA293" s="210"/>
      <c r="BB293" s="210"/>
      <c r="BC293" s="210"/>
      <c r="BD293" s="210"/>
      <c r="BE293" s="210"/>
      <c r="BF293" s="210"/>
      <c r="BG293" s="210"/>
      <c r="BH293" s="210"/>
      <c r="BI293" s="210"/>
      <c r="BJ293" s="210"/>
      <c r="BK293" s="210"/>
      <c r="BL293" s="210"/>
      <c r="BM293" s="210"/>
      <c r="BN293" s="210"/>
      <c r="BO293" s="210"/>
      <c r="BP293" s="210"/>
      <c r="BQ293" s="210"/>
      <c r="BR293" s="210"/>
      <c r="BS293" s="210"/>
    </row>
    <row r="294" spans="1:71" s="149" customFormat="1" x14ac:dyDescent="0.25">
      <c r="A294" s="282"/>
      <c r="C294" s="290"/>
      <c r="F294" s="291"/>
      <c r="G294" s="291"/>
      <c r="H294" s="291"/>
      <c r="I294" s="292"/>
      <c r="J294" s="293"/>
      <c r="K294" s="210"/>
      <c r="L294" s="210"/>
      <c r="M294" s="210"/>
      <c r="N294" s="210"/>
      <c r="O294" s="210"/>
      <c r="P294" s="210"/>
      <c r="Q294" s="210"/>
      <c r="R294" s="210"/>
      <c r="S294" s="210"/>
      <c r="T294" s="210"/>
      <c r="U294" s="210"/>
      <c r="V294" s="210"/>
      <c r="W294" s="210"/>
      <c r="X294" s="210"/>
      <c r="Y294" s="210"/>
      <c r="Z294" s="210"/>
      <c r="AA294" s="210"/>
      <c r="AB294" s="210"/>
      <c r="AC294" s="210"/>
      <c r="AD294" s="210"/>
      <c r="AE294" s="210"/>
      <c r="AF294" s="210"/>
      <c r="AG294" s="210"/>
      <c r="AH294" s="210"/>
      <c r="AI294" s="210"/>
      <c r="AJ294" s="210"/>
      <c r="AK294" s="210"/>
      <c r="AL294" s="210"/>
      <c r="AM294" s="210"/>
      <c r="AN294" s="210"/>
      <c r="AO294" s="210"/>
      <c r="AP294" s="210"/>
      <c r="AQ294" s="210"/>
      <c r="AR294" s="210"/>
      <c r="AS294" s="210"/>
      <c r="AT294" s="210"/>
      <c r="AU294" s="210"/>
      <c r="AV294" s="210"/>
      <c r="AW294" s="210"/>
      <c r="AX294" s="210"/>
      <c r="AY294" s="210"/>
      <c r="AZ294" s="210"/>
      <c r="BA294" s="210"/>
      <c r="BB294" s="210"/>
      <c r="BC294" s="210"/>
      <c r="BD294" s="210"/>
      <c r="BE294" s="210"/>
      <c r="BF294" s="210"/>
      <c r="BG294" s="210"/>
      <c r="BH294" s="210"/>
      <c r="BI294" s="210"/>
      <c r="BJ294" s="210"/>
      <c r="BK294" s="210"/>
      <c r="BL294" s="210"/>
      <c r="BM294" s="210"/>
      <c r="BN294" s="210"/>
      <c r="BO294" s="210"/>
      <c r="BP294" s="210"/>
      <c r="BQ294" s="210"/>
      <c r="BR294" s="210"/>
      <c r="BS294" s="210"/>
    </row>
    <row r="295" spans="1:71" s="149" customFormat="1" x14ac:dyDescent="0.25">
      <c r="A295" s="282"/>
      <c r="C295" s="290"/>
      <c r="F295" s="291"/>
      <c r="G295" s="291"/>
      <c r="H295" s="291"/>
      <c r="I295" s="292"/>
      <c r="J295" s="293"/>
      <c r="K295" s="210"/>
      <c r="L295" s="210"/>
      <c r="M295" s="210"/>
      <c r="N295" s="210"/>
      <c r="O295" s="210"/>
      <c r="P295" s="210"/>
      <c r="Q295" s="210"/>
      <c r="R295" s="210"/>
      <c r="S295" s="210"/>
      <c r="T295" s="210"/>
      <c r="U295" s="210"/>
      <c r="V295" s="210"/>
      <c r="W295" s="210"/>
      <c r="X295" s="210"/>
      <c r="Y295" s="210"/>
      <c r="Z295" s="210"/>
      <c r="AA295" s="210"/>
      <c r="AB295" s="210"/>
      <c r="AC295" s="210"/>
      <c r="AD295" s="210"/>
      <c r="AE295" s="210"/>
      <c r="AF295" s="210"/>
      <c r="AG295" s="210"/>
      <c r="AH295" s="210"/>
      <c r="AI295" s="210"/>
      <c r="AJ295" s="210"/>
      <c r="AK295" s="210"/>
      <c r="AL295" s="210"/>
      <c r="AM295" s="210"/>
      <c r="AN295" s="210"/>
      <c r="AO295" s="210"/>
      <c r="AP295" s="210"/>
      <c r="AQ295" s="210"/>
      <c r="AR295" s="210"/>
      <c r="AS295" s="210"/>
      <c r="AT295" s="210"/>
      <c r="AU295" s="210"/>
      <c r="AV295" s="210"/>
      <c r="AW295" s="210"/>
      <c r="AX295" s="210"/>
      <c r="AY295" s="210"/>
      <c r="AZ295" s="210"/>
      <c r="BA295" s="210"/>
      <c r="BB295" s="210"/>
      <c r="BC295" s="210"/>
      <c r="BD295" s="210"/>
      <c r="BE295" s="210"/>
      <c r="BF295" s="210"/>
      <c r="BG295" s="210"/>
      <c r="BH295" s="210"/>
      <c r="BI295" s="210"/>
      <c r="BJ295" s="210"/>
      <c r="BK295" s="210"/>
      <c r="BL295" s="210"/>
      <c r="BM295" s="210"/>
      <c r="BN295" s="210"/>
      <c r="BO295" s="210"/>
      <c r="BP295" s="210"/>
      <c r="BQ295" s="210"/>
      <c r="BR295" s="210"/>
      <c r="BS295" s="210"/>
    </row>
    <row r="296" spans="1:71" s="149" customFormat="1" x14ac:dyDescent="0.25">
      <c r="A296" s="282"/>
      <c r="C296" s="290"/>
      <c r="F296" s="291"/>
      <c r="G296" s="291"/>
      <c r="H296" s="291"/>
      <c r="I296" s="292"/>
      <c r="J296" s="293"/>
      <c r="K296" s="210"/>
      <c r="L296" s="210"/>
      <c r="M296" s="210"/>
      <c r="N296" s="210"/>
      <c r="O296" s="210"/>
      <c r="P296" s="210"/>
      <c r="Q296" s="210"/>
      <c r="R296" s="210"/>
      <c r="S296" s="210"/>
      <c r="T296" s="210"/>
      <c r="U296" s="210"/>
      <c r="V296" s="210"/>
      <c r="W296" s="210"/>
      <c r="X296" s="210"/>
      <c r="Y296" s="210"/>
      <c r="Z296" s="210"/>
      <c r="AA296" s="210"/>
      <c r="AB296" s="210"/>
      <c r="AC296" s="210"/>
      <c r="AD296" s="210"/>
      <c r="AE296" s="210"/>
      <c r="AF296" s="210"/>
      <c r="AG296" s="210"/>
      <c r="AH296" s="210"/>
      <c r="AI296" s="210"/>
      <c r="AJ296" s="210"/>
      <c r="AK296" s="210"/>
      <c r="AL296" s="210"/>
      <c r="AM296" s="210"/>
      <c r="AN296" s="210"/>
      <c r="AO296" s="210"/>
      <c r="AP296" s="210"/>
      <c r="AQ296" s="210"/>
      <c r="AR296" s="210"/>
      <c r="AS296" s="210"/>
      <c r="AT296" s="210"/>
      <c r="AU296" s="210"/>
      <c r="AV296" s="210"/>
      <c r="AW296" s="210"/>
      <c r="AX296" s="210"/>
      <c r="AY296" s="210"/>
      <c r="AZ296" s="210"/>
      <c r="BA296" s="210"/>
      <c r="BB296" s="210"/>
      <c r="BC296" s="210"/>
      <c r="BD296" s="210"/>
      <c r="BE296" s="210"/>
      <c r="BF296" s="210"/>
      <c r="BG296" s="210"/>
      <c r="BH296" s="210"/>
      <c r="BI296" s="210"/>
      <c r="BJ296" s="210"/>
      <c r="BK296" s="210"/>
      <c r="BL296" s="210"/>
      <c r="BM296" s="210"/>
      <c r="BN296" s="210"/>
      <c r="BO296" s="210"/>
      <c r="BP296" s="210"/>
      <c r="BQ296" s="210"/>
      <c r="BR296" s="210"/>
      <c r="BS296" s="210"/>
    </row>
    <row r="297" spans="1:71" s="149" customFormat="1" x14ac:dyDescent="0.25">
      <c r="A297" s="282"/>
      <c r="C297" s="290"/>
      <c r="F297" s="291"/>
      <c r="G297" s="291"/>
      <c r="H297" s="291"/>
      <c r="I297" s="292"/>
      <c r="J297" s="293"/>
      <c r="K297" s="210"/>
      <c r="L297" s="210"/>
      <c r="M297" s="210"/>
      <c r="N297" s="210"/>
      <c r="O297" s="210"/>
      <c r="P297" s="210"/>
      <c r="Q297" s="210"/>
      <c r="R297" s="210"/>
      <c r="S297" s="210"/>
      <c r="T297" s="210"/>
      <c r="U297" s="210"/>
      <c r="V297" s="210"/>
      <c r="W297" s="210"/>
      <c r="X297" s="210"/>
      <c r="Y297" s="210"/>
      <c r="Z297" s="210"/>
      <c r="AA297" s="210"/>
      <c r="AB297" s="210"/>
      <c r="AC297" s="210"/>
      <c r="AD297" s="210"/>
      <c r="AE297" s="210"/>
      <c r="AF297" s="210"/>
      <c r="AG297" s="210"/>
      <c r="AH297" s="210"/>
      <c r="AI297" s="210"/>
      <c r="AJ297" s="210"/>
      <c r="AK297" s="210"/>
      <c r="AL297" s="210"/>
      <c r="AM297" s="210"/>
      <c r="AN297" s="210"/>
      <c r="AO297" s="210"/>
      <c r="AP297" s="210"/>
      <c r="AQ297" s="210"/>
      <c r="AR297" s="210"/>
      <c r="AS297" s="210"/>
      <c r="AT297" s="210"/>
      <c r="AU297" s="210"/>
      <c r="AV297" s="210"/>
      <c r="AW297" s="210"/>
      <c r="AX297" s="210"/>
      <c r="AY297" s="210"/>
      <c r="AZ297" s="210"/>
      <c r="BA297" s="210"/>
      <c r="BB297" s="210"/>
      <c r="BC297" s="210"/>
      <c r="BD297" s="210"/>
      <c r="BE297" s="210"/>
      <c r="BF297" s="210"/>
      <c r="BG297" s="210"/>
      <c r="BH297" s="210"/>
      <c r="BI297" s="210"/>
      <c r="BJ297" s="210"/>
      <c r="BK297" s="210"/>
      <c r="BL297" s="210"/>
      <c r="BM297" s="210"/>
      <c r="BN297" s="210"/>
      <c r="BO297" s="210"/>
      <c r="BP297" s="210"/>
      <c r="BQ297" s="210"/>
      <c r="BR297" s="210"/>
      <c r="BS297" s="210"/>
    </row>
    <row r="298" spans="1:71" s="149" customFormat="1" x14ac:dyDescent="0.25">
      <c r="A298" s="282"/>
      <c r="C298" s="290"/>
      <c r="F298" s="291"/>
      <c r="G298" s="291"/>
      <c r="H298" s="291"/>
      <c r="I298" s="292"/>
      <c r="J298" s="293"/>
      <c r="K298" s="210"/>
      <c r="L298" s="210"/>
      <c r="M298" s="210"/>
      <c r="N298" s="210"/>
      <c r="O298" s="210"/>
      <c r="P298" s="210"/>
      <c r="Q298" s="210"/>
      <c r="R298" s="210"/>
      <c r="S298" s="210"/>
      <c r="T298" s="210"/>
      <c r="U298" s="210"/>
      <c r="V298" s="210"/>
      <c r="W298" s="210"/>
      <c r="X298" s="210"/>
      <c r="Y298" s="210"/>
      <c r="Z298" s="210"/>
      <c r="AA298" s="210"/>
      <c r="AB298" s="210"/>
      <c r="AC298" s="210"/>
      <c r="AD298" s="210"/>
      <c r="AE298" s="210"/>
      <c r="AF298" s="210"/>
      <c r="AG298" s="210"/>
      <c r="AH298" s="210"/>
      <c r="AI298" s="210"/>
      <c r="AJ298" s="210"/>
      <c r="AK298" s="210"/>
      <c r="AL298" s="210"/>
      <c r="AM298" s="210"/>
      <c r="AN298" s="210"/>
      <c r="AO298" s="210"/>
      <c r="AP298" s="210"/>
      <c r="AQ298" s="210"/>
      <c r="AR298" s="210"/>
      <c r="AS298" s="210"/>
      <c r="AT298" s="210"/>
      <c r="AU298" s="210"/>
      <c r="AV298" s="210"/>
      <c r="AW298" s="210"/>
      <c r="AX298" s="210"/>
      <c r="AY298" s="210"/>
      <c r="AZ298" s="210"/>
      <c r="BA298" s="210"/>
      <c r="BB298" s="210"/>
      <c r="BC298" s="210"/>
      <c r="BD298" s="210"/>
      <c r="BE298" s="210"/>
      <c r="BF298" s="210"/>
      <c r="BG298" s="210"/>
      <c r="BH298" s="210"/>
      <c r="BI298" s="210"/>
      <c r="BJ298" s="210"/>
      <c r="BK298" s="210"/>
      <c r="BL298" s="210"/>
      <c r="BM298" s="210"/>
      <c r="BN298" s="210"/>
      <c r="BO298" s="210"/>
      <c r="BP298" s="210"/>
      <c r="BQ298" s="210"/>
      <c r="BR298" s="210"/>
      <c r="BS298" s="210"/>
    </row>
    <row r="299" spans="1:71" s="149" customFormat="1" x14ac:dyDescent="0.25">
      <c r="A299" s="282"/>
      <c r="C299" s="290"/>
      <c r="F299" s="291"/>
      <c r="G299" s="291"/>
      <c r="H299" s="291"/>
      <c r="I299" s="292"/>
      <c r="J299" s="293"/>
      <c r="K299" s="210"/>
      <c r="L299" s="210"/>
      <c r="M299" s="210"/>
      <c r="N299" s="210"/>
      <c r="O299" s="210"/>
      <c r="P299" s="210"/>
      <c r="Q299" s="210"/>
      <c r="R299" s="210"/>
      <c r="S299" s="210"/>
      <c r="T299" s="210"/>
      <c r="U299" s="210"/>
      <c r="V299" s="210"/>
      <c r="W299" s="210"/>
      <c r="X299" s="210"/>
      <c r="Y299" s="210"/>
      <c r="Z299" s="210"/>
      <c r="AA299" s="210"/>
      <c r="AB299" s="210"/>
      <c r="AC299" s="210"/>
      <c r="AD299" s="210"/>
      <c r="AE299" s="210"/>
      <c r="AF299" s="210"/>
      <c r="AG299" s="210"/>
      <c r="AH299" s="210"/>
      <c r="AI299" s="210"/>
      <c r="AJ299" s="210"/>
      <c r="AK299" s="210"/>
      <c r="AL299" s="210"/>
      <c r="AM299" s="210"/>
      <c r="AN299" s="210"/>
      <c r="AO299" s="210"/>
      <c r="AP299" s="210"/>
      <c r="AQ299" s="210"/>
      <c r="AR299" s="210"/>
      <c r="AS299" s="210"/>
      <c r="AT299" s="210"/>
      <c r="AU299" s="210"/>
      <c r="AV299" s="210"/>
      <c r="AW299" s="210"/>
      <c r="AX299" s="210"/>
      <c r="AY299" s="210"/>
      <c r="AZ299" s="210"/>
      <c r="BA299" s="210"/>
      <c r="BB299" s="210"/>
      <c r="BC299" s="210"/>
      <c r="BD299" s="210"/>
      <c r="BE299" s="210"/>
      <c r="BF299" s="210"/>
      <c r="BG299" s="210"/>
      <c r="BH299" s="210"/>
      <c r="BI299" s="210"/>
      <c r="BJ299" s="210"/>
      <c r="BK299" s="210"/>
      <c r="BL299" s="210"/>
      <c r="BM299" s="210"/>
      <c r="BN299" s="210"/>
      <c r="BO299" s="210"/>
      <c r="BP299" s="210"/>
      <c r="BQ299" s="210"/>
      <c r="BR299" s="210"/>
      <c r="BS299" s="210"/>
    </row>
    <row r="300" spans="1:71" s="149" customFormat="1" x14ac:dyDescent="0.25">
      <c r="A300" s="282"/>
      <c r="C300" s="290"/>
      <c r="F300" s="291"/>
      <c r="G300" s="291"/>
      <c r="H300" s="291"/>
      <c r="I300" s="292"/>
      <c r="J300" s="293"/>
      <c r="K300" s="210"/>
      <c r="L300" s="210"/>
      <c r="M300" s="210"/>
      <c r="N300" s="210"/>
      <c r="O300" s="210"/>
      <c r="P300" s="210"/>
      <c r="Q300" s="210"/>
      <c r="R300" s="210"/>
      <c r="S300" s="210"/>
      <c r="T300" s="210"/>
      <c r="U300" s="210"/>
      <c r="V300" s="210"/>
      <c r="W300" s="210"/>
      <c r="X300" s="210"/>
      <c r="Y300" s="210"/>
      <c r="Z300" s="210"/>
      <c r="AA300" s="210"/>
      <c r="AB300" s="210"/>
      <c r="AC300" s="210"/>
      <c r="AD300" s="210"/>
      <c r="AE300" s="210"/>
      <c r="AF300" s="210"/>
      <c r="AG300" s="210"/>
      <c r="AH300" s="210"/>
      <c r="AI300" s="210"/>
      <c r="AJ300" s="210"/>
      <c r="AK300" s="210"/>
      <c r="AL300" s="210"/>
      <c r="AM300" s="210"/>
      <c r="AN300" s="210"/>
      <c r="AO300" s="210"/>
      <c r="AP300" s="210"/>
      <c r="AQ300" s="210"/>
      <c r="AR300" s="210"/>
      <c r="AS300" s="210"/>
      <c r="AT300" s="210"/>
      <c r="AU300" s="210"/>
      <c r="AV300" s="210"/>
      <c r="AW300" s="210"/>
      <c r="AX300" s="210"/>
      <c r="AY300" s="210"/>
      <c r="AZ300" s="210"/>
      <c r="BA300" s="210"/>
      <c r="BB300" s="210"/>
      <c r="BC300" s="210"/>
      <c r="BD300" s="210"/>
      <c r="BE300" s="210"/>
      <c r="BF300" s="210"/>
      <c r="BG300" s="210"/>
      <c r="BH300" s="210"/>
      <c r="BI300" s="210"/>
      <c r="BJ300" s="210"/>
      <c r="BK300" s="210"/>
      <c r="BL300" s="210"/>
      <c r="BM300" s="210"/>
      <c r="BN300" s="210"/>
      <c r="BO300" s="210"/>
      <c r="BP300" s="210"/>
      <c r="BQ300" s="210"/>
      <c r="BR300" s="210"/>
      <c r="BS300" s="210"/>
    </row>
    <row r="301" spans="1:71" s="149" customFormat="1" x14ac:dyDescent="0.25">
      <c r="A301" s="282"/>
      <c r="C301" s="290"/>
      <c r="F301" s="291"/>
      <c r="G301" s="291"/>
      <c r="H301" s="291"/>
      <c r="I301" s="292"/>
      <c r="J301" s="293"/>
      <c r="K301" s="210"/>
      <c r="L301" s="210"/>
      <c r="M301" s="210"/>
      <c r="N301" s="210"/>
      <c r="O301" s="210"/>
      <c r="P301" s="210"/>
      <c r="Q301" s="210"/>
      <c r="R301" s="210"/>
      <c r="S301" s="210"/>
      <c r="T301" s="210"/>
      <c r="U301" s="210"/>
      <c r="V301" s="210"/>
      <c r="W301" s="210"/>
      <c r="X301" s="210"/>
      <c r="Y301" s="210"/>
      <c r="Z301" s="210"/>
      <c r="AA301" s="210"/>
      <c r="AB301" s="210"/>
      <c r="AC301" s="210"/>
      <c r="AD301" s="210"/>
      <c r="AE301" s="210"/>
      <c r="AF301" s="210"/>
      <c r="AG301" s="210"/>
      <c r="AH301" s="210"/>
      <c r="AI301" s="210"/>
      <c r="AJ301" s="210"/>
      <c r="AK301" s="210"/>
      <c r="AL301" s="210"/>
      <c r="AM301" s="210"/>
      <c r="AN301" s="210"/>
      <c r="AO301" s="210"/>
      <c r="AP301" s="210"/>
      <c r="AQ301" s="210"/>
      <c r="AR301" s="210"/>
      <c r="AS301" s="210"/>
      <c r="AT301" s="210"/>
      <c r="AU301" s="210"/>
      <c r="AV301" s="210"/>
      <c r="AW301" s="210"/>
      <c r="AX301" s="210"/>
      <c r="AY301" s="210"/>
      <c r="AZ301" s="210"/>
      <c r="BA301" s="210"/>
      <c r="BB301" s="210"/>
      <c r="BC301" s="210"/>
      <c r="BD301" s="210"/>
      <c r="BE301" s="210"/>
      <c r="BF301" s="210"/>
      <c r="BG301" s="210"/>
      <c r="BH301" s="210"/>
      <c r="BI301" s="210"/>
      <c r="BJ301" s="210"/>
      <c r="BK301" s="210"/>
      <c r="BL301" s="210"/>
      <c r="BM301" s="210"/>
      <c r="BN301" s="210"/>
      <c r="BO301" s="210"/>
      <c r="BP301" s="210"/>
      <c r="BQ301" s="210"/>
      <c r="BR301" s="210"/>
      <c r="BS301" s="210"/>
    </row>
    <row r="302" spans="1:71" s="149" customFormat="1" x14ac:dyDescent="0.25">
      <c r="A302" s="282"/>
      <c r="C302" s="290"/>
      <c r="F302" s="291"/>
      <c r="G302" s="291"/>
      <c r="H302" s="291"/>
      <c r="I302" s="292"/>
      <c r="J302" s="293"/>
      <c r="K302" s="210"/>
      <c r="L302" s="210"/>
      <c r="M302" s="210"/>
      <c r="N302" s="210"/>
      <c r="O302" s="210"/>
      <c r="P302" s="210"/>
      <c r="Q302" s="210"/>
      <c r="R302" s="210"/>
      <c r="S302" s="210"/>
      <c r="T302" s="210"/>
      <c r="U302" s="210"/>
      <c r="V302" s="210"/>
      <c r="W302" s="210"/>
      <c r="X302" s="210"/>
      <c r="Y302" s="210"/>
      <c r="Z302" s="210"/>
      <c r="AA302" s="210"/>
      <c r="AB302" s="210"/>
      <c r="AC302" s="210"/>
      <c r="AD302" s="210"/>
      <c r="AE302" s="210"/>
      <c r="AF302" s="210"/>
      <c r="AG302" s="210"/>
      <c r="AH302" s="210"/>
      <c r="AI302" s="210"/>
      <c r="AJ302" s="210"/>
      <c r="AK302" s="210"/>
      <c r="AL302" s="210"/>
      <c r="AM302" s="210"/>
      <c r="AN302" s="210"/>
      <c r="AO302" s="210"/>
      <c r="AP302" s="210"/>
      <c r="AQ302" s="210"/>
      <c r="AR302" s="210"/>
      <c r="AS302" s="210"/>
      <c r="AT302" s="210"/>
      <c r="AU302" s="210"/>
      <c r="AV302" s="210"/>
      <c r="AW302" s="210"/>
      <c r="AX302" s="210"/>
      <c r="AY302" s="210"/>
      <c r="AZ302" s="210"/>
      <c r="BA302" s="210"/>
      <c r="BB302" s="210"/>
      <c r="BC302" s="210"/>
      <c r="BD302" s="210"/>
      <c r="BE302" s="210"/>
      <c r="BF302" s="210"/>
      <c r="BG302" s="210"/>
      <c r="BH302" s="210"/>
      <c r="BI302" s="210"/>
      <c r="BJ302" s="210"/>
      <c r="BK302" s="210"/>
      <c r="BL302" s="210"/>
      <c r="BM302" s="210"/>
      <c r="BN302" s="210"/>
      <c r="BO302" s="210"/>
      <c r="BP302" s="210"/>
      <c r="BQ302" s="210"/>
      <c r="BR302" s="210"/>
      <c r="BS302" s="210"/>
    </row>
    <row r="303" spans="1:71" s="149" customFormat="1" x14ac:dyDescent="0.25">
      <c r="A303" s="282"/>
      <c r="C303" s="290"/>
      <c r="F303" s="291"/>
      <c r="G303" s="291"/>
      <c r="H303" s="291"/>
      <c r="I303" s="292"/>
      <c r="J303" s="293"/>
      <c r="K303" s="210"/>
      <c r="L303" s="210"/>
      <c r="M303" s="210"/>
      <c r="N303" s="210"/>
      <c r="O303" s="210"/>
      <c r="P303" s="210"/>
      <c r="Q303" s="210"/>
      <c r="R303" s="210"/>
      <c r="S303" s="210"/>
      <c r="T303" s="210"/>
      <c r="U303" s="210"/>
      <c r="V303" s="210"/>
      <c r="W303" s="210"/>
      <c r="X303" s="210"/>
      <c r="Y303" s="210"/>
      <c r="Z303" s="210"/>
      <c r="AA303" s="210"/>
      <c r="AB303" s="210"/>
      <c r="AC303" s="210"/>
      <c r="AD303" s="210"/>
      <c r="AE303" s="210"/>
      <c r="AF303" s="210"/>
      <c r="AG303" s="210"/>
      <c r="AH303" s="210"/>
      <c r="AI303" s="210"/>
      <c r="AJ303" s="210"/>
      <c r="AK303" s="210"/>
      <c r="AL303" s="210"/>
      <c r="AM303" s="210"/>
      <c r="AN303" s="210"/>
      <c r="AO303" s="210"/>
      <c r="AP303" s="210"/>
      <c r="AQ303" s="210"/>
      <c r="AR303" s="210"/>
      <c r="AS303" s="210"/>
      <c r="AT303" s="210"/>
      <c r="AU303" s="210"/>
      <c r="AV303" s="210"/>
      <c r="AW303" s="210"/>
      <c r="AX303" s="210"/>
      <c r="AY303" s="210"/>
      <c r="AZ303" s="210"/>
      <c r="BA303" s="210"/>
      <c r="BB303" s="210"/>
      <c r="BC303" s="210"/>
      <c r="BD303" s="210"/>
      <c r="BE303" s="210"/>
      <c r="BF303" s="210"/>
      <c r="BG303" s="210"/>
      <c r="BH303" s="210"/>
      <c r="BI303" s="210"/>
      <c r="BJ303" s="210"/>
      <c r="BK303" s="210"/>
      <c r="BL303" s="210"/>
      <c r="BM303" s="210"/>
      <c r="BN303" s="210"/>
      <c r="BO303" s="210"/>
      <c r="BP303" s="210"/>
      <c r="BQ303" s="210"/>
      <c r="BR303" s="210"/>
      <c r="BS303" s="210"/>
    </row>
    <row r="304" spans="1:71" s="149" customFormat="1" x14ac:dyDescent="0.25">
      <c r="A304" s="282"/>
      <c r="C304" s="290"/>
      <c r="F304" s="291"/>
      <c r="G304" s="291"/>
      <c r="H304" s="291"/>
      <c r="I304" s="292"/>
      <c r="J304" s="293"/>
      <c r="K304" s="210"/>
      <c r="L304" s="210"/>
      <c r="M304" s="210"/>
      <c r="N304" s="210"/>
      <c r="O304" s="210"/>
      <c r="P304" s="210"/>
      <c r="Q304" s="210"/>
      <c r="R304" s="210"/>
      <c r="S304" s="210"/>
      <c r="T304" s="210"/>
      <c r="U304" s="210"/>
      <c r="V304" s="210"/>
      <c r="W304" s="210"/>
      <c r="X304" s="210"/>
      <c r="Y304" s="210"/>
      <c r="Z304" s="210"/>
      <c r="AA304" s="210"/>
      <c r="AB304" s="210"/>
      <c r="AC304" s="210"/>
      <c r="AD304" s="210"/>
      <c r="AE304" s="210"/>
      <c r="AF304" s="210"/>
      <c r="AG304" s="210"/>
      <c r="AH304" s="210"/>
      <c r="AI304" s="210"/>
      <c r="AJ304" s="210"/>
      <c r="AK304" s="210"/>
      <c r="AL304" s="210"/>
      <c r="AM304" s="210"/>
      <c r="AN304" s="210"/>
      <c r="AO304" s="210"/>
      <c r="AP304" s="210"/>
      <c r="AQ304" s="210"/>
      <c r="AR304" s="210"/>
      <c r="AS304" s="210"/>
      <c r="AT304" s="210"/>
      <c r="AU304" s="210"/>
      <c r="AV304" s="210"/>
      <c r="AW304" s="210"/>
      <c r="AX304" s="210"/>
      <c r="AY304" s="210"/>
      <c r="AZ304" s="210"/>
      <c r="BA304" s="210"/>
      <c r="BB304" s="210"/>
      <c r="BC304" s="210"/>
      <c r="BD304" s="210"/>
      <c r="BE304" s="210"/>
      <c r="BF304" s="210"/>
      <c r="BG304" s="210"/>
      <c r="BH304" s="210"/>
      <c r="BI304" s="210"/>
      <c r="BJ304" s="210"/>
      <c r="BK304" s="210"/>
      <c r="BL304" s="210"/>
      <c r="BM304" s="210"/>
      <c r="BN304" s="210"/>
      <c r="BO304" s="210"/>
      <c r="BP304" s="210"/>
      <c r="BQ304" s="210"/>
      <c r="BR304" s="210"/>
      <c r="BS304" s="210"/>
    </row>
    <row r="305" spans="1:71" s="149" customFormat="1" x14ac:dyDescent="0.25">
      <c r="A305" s="282"/>
      <c r="C305" s="290"/>
      <c r="F305" s="291"/>
      <c r="G305" s="291"/>
      <c r="H305" s="291"/>
      <c r="I305" s="292"/>
      <c r="J305" s="293"/>
      <c r="K305" s="210"/>
      <c r="L305" s="210"/>
      <c r="M305" s="210"/>
      <c r="N305" s="210"/>
      <c r="O305" s="210"/>
      <c r="P305" s="210"/>
      <c r="Q305" s="210"/>
      <c r="R305" s="210"/>
      <c r="S305" s="210"/>
      <c r="T305" s="210"/>
      <c r="U305" s="210"/>
      <c r="V305" s="210"/>
      <c r="W305" s="210"/>
      <c r="X305" s="210"/>
      <c r="Y305" s="210"/>
      <c r="Z305" s="210"/>
      <c r="AA305" s="210"/>
      <c r="AB305" s="210"/>
      <c r="AC305" s="210"/>
      <c r="AD305" s="210"/>
      <c r="AE305" s="210"/>
      <c r="AF305" s="210"/>
      <c r="AG305" s="210"/>
      <c r="AH305" s="210"/>
      <c r="AI305" s="210"/>
      <c r="AJ305" s="210"/>
      <c r="AK305" s="210"/>
      <c r="AL305" s="210"/>
      <c r="AM305" s="210"/>
      <c r="AN305" s="210"/>
      <c r="AO305" s="210"/>
      <c r="AP305" s="210"/>
      <c r="AQ305" s="210"/>
      <c r="AR305" s="210"/>
      <c r="AS305" s="210"/>
      <c r="AT305" s="210"/>
      <c r="AU305" s="210"/>
      <c r="AV305" s="210"/>
      <c r="AW305" s="210"/>
      <c r="AX305" s="210"/>
      <c r="AY305" s="210"/>
      <c r="AZ305" s="210"/>
      <c r="BA305" s="210"/>
      <c r="BB305" s="210"/>
      <c r="BC305" s="210"/>
      <c r="BD305" s="210"/>
      <c r="BE305" s="210"/>
      <c r="BF305" s="210"/>
      <c r="BG305" s="210"/>
      <c r="BH305" s="210"/>
      <c r="BI305" s="210"/>
      <c r="BJ305" s="210"/>
      <c r="BK305" s="210"/>
      <c r="BL305" s="210"/>
      <c r="BM305" s="210"/>
      <c r="BN305" s="210"/>
      <c r="BO305" s="210"/>
      <c r="BP305" s="210"/>
      <c r="BQ305" s="210"/>
      <c r="BR305" s="210"/>
      <c r="BS305" s="210"/>
    </row>
    <row r="306" spans="1:71" s="149" customFormat="1" x14ac:dyDescent="0.25">
      <c r="A306" s="282"/>
      <c r="C306" s="290"/>
      <c r="F306" s="291"/>
      <c r="G306" s="291"/>
      <c r="H306" s="291"/>
      <c r="I306" s="292"/>
      <c r="J306" s="293"/>
      <c r="K306" s="210"/>
      <c r="L306" s="210"/>
      <c r="M306" s="210"/>
      <c r="N306" s="210"/>
      <c r="O306" s="210"/>
      <c r="P306" s="210"/>
      <c r="Q306" s="210"/>
      <c r="R306" s="210"/>
      <c r="S306" s="210"/>
      <c r="T306" s="210"/>
      <c r="U306" s="210"/>
      <c r="V306" s="210"/>
      <c r="W306" s="210"/>
      <c r="X306" s="210"/>
      <c r="Y306" s="210"/>
      <c r="Z306" s="210"/>
      <c r="AA306" s="210"/>
      <c r="AB306" s="210"/>
      <c r="AC306" s="210"/>
      <c r="AD306" s="210"/>
      <c r="AE306" s="210"/>
      <c r="AF306" s="210"/>
      <c r="AG306" s="210"/>
      <c r="AH306" s="210"/>
      <c r="AI306" s="210"/>
      <c r="AJ306" s="210"/>
      <c r="AK306" s="210"/>
      <c r="AL306" s="210"/>
      <c r="AM306" s="210"/>
      <c r="AN306" s="210"/>
      <c r="AO306" s="210"/>
      <c r="AP306" s="210"/>
      <c r="AQ306" s="210"/>
      <c r="AR306" s="210"/>
      <c r="AS306" s="210"/>
      <c r="AT306" s="210"/>
      <c r="AU306" s="210"/>
      <c r="AV306" s="210"/>
      <c r="AW306" s="210"/>
      <c r="AX306" s="210"/>
      <c r="AY306" s="210"/>
      <c r="AZ306" s="210"/>
      <c r="BA306" s="210"/>
      <c r="BB306" s="210"/>
      <c r="BC306" s="210"/>
      <c r="BD306" s="210"/>
      <c r="BE306" s="210"/>
      <c r="BF306" s="210"/>
      <c r="BG306" s="210"/>
      <c r="BH306" s="210"/>
      <c r="BI306" s="210"/>
      <c r="BJ306" s="210"/>
      <c r="BK306" s="210"/>
      <c r="BL306" s="210"/>
      <c r="BM306" s="210"/>
      <c r="BN306" s="210"/>
      <c r="BO306" s="210"/>
      <c r="BP306" s="210"/>
      <c r="BQ306" s="210"/>
      <c r="BR306" s="210"/>
      <c r="BS306" s="210"/>
    </row>
    <row r="307" spans="1:71" s="149" customFormat="1" x14ac:dyDescent="0.25">
      <c r="A307" s="282"/>
      <c r="C307" s="290"/>
      <c r="F307" s="291"/>
      <c r="G307" s="291"/>
      <c r="H307" s="291"/>
      <c r="I307" s="292"/>
      <c r="J307" s="293"/>
      <c r="K307" s="210"/>
      <c r="L307" s="210"/>
      <c r="M307" s="210"/>
      <c r="N307" s="210"/>
      <c r="O307" s="210"/>
      <c r="P307" s="210"/>
      <c r="Q307" s="210"/>
      <c r="R307" s="210"/>
      <c r="S307" s="210"/>
      <c r="T307" s="210"/>
      <c r="U307" s="210"/>
      <c r="V307" s="210"/>
      <c r="W307" s="210"/>
      <c r="X307" s="210"/>
      <c r="Y307" s="210"/>
      <c r="Z307" s="210"/>
      <c r="AA307" s="210"/>
      <c r="AB307" s="210"/>
      <c r="AC307" s="210"/>
      <c r="AD307" s="210"/>
      <c r="AE307" s="210"/>
      <c r="AF307" s="210"/>
      <c r="AG307" s="210"/>
      <c r="AH307" s="210"/>
      <c r="AI307" s="210"/>
      <c r="AJ307" s="210"/>
      <c r="AK307" s="210"/>
      <c r="AL307" s="210"/>
      <c r="AM307" s="210"/>
      <c r="AN307" s="210"/>
      <c r="AO307" s="210"/>
      <c r="AP307" s="210"/>
      <c r="AQ307" s="210"/>
      <c r="AR307" s="210"/>
      <c r="AS307" s="210"/>
      <c r="AT307" s="210"/>
      <c r="AU307" s="210"/>
      <c r="AV307" s="210"/>
      <c r="AW307" s="210"/>
      <c r="AX307" s="210"/>
      <c r="AY307" s="210"/>
      <c r="AZ307" s="210"/>
      <c r="BA307" s="210"/>
      <c r="BB307" s="210"/>
      <c r="BC307" s="210"/>
      <c r="BD307" s="210"/>
      <c r="BE307" s="210"/>
      <c r="BF307" s="210"/>
      <c r="BG307" s="210"/>
      <c r="BH307" s="210"/>
      <c r="BI307" s="210"/>
      <c r="BJ307" s="210"/>
      <c r="BK307" s="210"/>
      <c r="BL307" s="210"/>
      <c r="BM307" s="210"/>
      <c r="BN307" s="210"/>
      <c r="BO307" s="210"/>
      <c r="BP307" s="210"/>
      <c r="BQ307" s="210"/>
      <c r="BR307" s="210"/>
      <c r="BS307" s="210"/>
    </row>
    <row r="308" spans="1:71" s="149" customFormat="1" x14ac:dyDescent="0.25">
      <c r="A308" s="282"/>
      <c r="C308" s="290"/>
      <c r="F308" s="291"/>
      <c r="G308" s="291"/>
      <c r="H308" s="291"/>
      <c r="I308" s="292"/>
      <c r="J308" s="293"/>
      <c r="K308" s="210"/>
      <c r="L308" s="210"/>
      <c r="M308" s="210"/>
      <c r="N308" s="210"/>
      <c r="O308" s="210"/>
      <c r="P308" s="210"/>
      <c r="Q308" s="210"/>
      <c r="R308" s="210"/>
      <c r="S308" s="210"/>
      <c r="T308" s="210"/>
      <c r="U308" s="210"/>
      <c r="V308" s="210"/>
      <c r="W308" s="210"/>
      <c r="X308" s="210"/>
      <c r="Y308" s="210"/>
      <c r="Z308" s="210"/>
      <c r="AA308" s="210"/>
      <c r="AB308" s="210"/>
      <c r="AC308" s="210"/>
      <c r="AD308" s="210"/>
      <c r="AE308" s="210"/>
      <c r="AF308" s="210"/>
      <c r="AG308" s="210"/>
      <c r="AH308" s="210"/>
      <c r="AI308" s="210"/>
      <c r="AJ308" s="210"/>
      <c r="AK308" s="210"/>
      <c r="AL308" s="210"/>
      <c r="AM308" s="210"/>
      <c r="AN308" s="210"/>
      <c r="AO308" s="210"/>
      <c r="AP308" s="210"/>
      <c r="AQ308" s="210"/>
      <c r="AR308" s="210"/>
      <c r="AS308" s="210"/>
      <c r="AT308" s="210"/>
      <c r="AU308" s="210"/>
      <c r="AV308" s="210"/>
      <c r="AW308" s="210"/>
      <c r="AX308" s="210"/>
      <c r="AY308" s="210"/>
      <c r="AZ308" s="210"/>
      <c r="BA308" s="210"/>
      <c r="BB308" s="210"/>
      <c r="BC308" s="210"/>
      <c r="BD308" s="210"/>
      <c r="BE308" s="210"/>
      <c r="BF308" s="210"/>
      <c r="BG308" s="210"/>
      <c r="BH308" s="210"/>
      <c r="BI308" s="210"/>
      <c r="BJ308" s="210"/>
      <c r="BK308" s="210"/>
      <c r="BL308" s="210"/>
      <c r="BM308" s="210"/>
      <c r="BN308" s="210"/>
      <c r="BO308" s="210"/>
      <c r="BP308" s="210"/>
      <c r="BQ308" s="210"/>
      <c r="BR308" s="210"/>
      <c r="BS308" s="210"/>
    </row>
    <row r="309" spans="1:71" s="149" customFormat="1" x14ac:dyDescent="0.25">
      <c r="A309" s="282"/>
      <c r="C309" s="290"/>
      <c r="F309" s="291"/>
      <c r="G309" s="291"/>
      <c r="H309" s="291"/>
      <c r="I309" s="292"/>
      <c r="J309" s="293"/>
      <c r="K309" s="210"/>
      <c r="L309" s="210"/>
      <c r="M309" s="210"/>
      <c r="N309" s="210"/>
      <c r="O309" s="210"/>
      <c r="P309" s="210"/>
      <c r="Q309" s="210"/>
      <c r="R309" s="210"/>
      <c r="S309" s="210"/>
      <c r="T309" s="210"/>
      <c r="U309" s="210"/>
      <c r="V309" s="210"/>
      <c r="W309" s="210"/>
      <c r="X309" s="210"/>
      <c r="Y309" s="210"/>
      <c r="Z309" s="210"/>
      <c r="AA309" s="210"/>
      <c r="AB309" s="210"/>
      <c r="AC309" s="210"/>
      <c r="AD309" s="210"/>
      <c r="AE309" s="210"/>
      <c r="AF309" s="210"/>
      <c r="AG309" s="210"/>
      <c r="AH309" s="210"/>
      <c r="AI309" s="210"/>
      <c r="AJ309" s="210"/>
      <c r="AK309" s="210"/>
      <c r="AL309" s="210"/>
      <c r="AM309" s="210"/>
      <c r="AN309" s="210"/>
      <c r="AO309" s="210"/>
      <c r="AP309" s="210"/>
      <c r="AQ309" s="210"/>
      <c r="AR309" s="210"/>
      <c r="AS309" s="210"/>
      <c r="AT309" s="210"/>
      <c r="AU309" s="210"/>
      <c r="AV309" s="210"/>
      <c r="AW309" s="210"/>
      <c r="AX309" s="210"/>
      <c r="AY309" s="210"/>
      <c r="AZ309" s="210"/>
      <c r="BA309" s="210"/>
      <c r="BB309" s="210"/>
      <c r="BC309" s="210"/>
      <c r="BD309" s="210"/>
      <c r="BE309" s="210"/>
      <c r="BF309" s="210"/>
      <c r="BG309" s="210"/>
      <c r="BH309" s="210"/>
      <c r="BI309" s="210"/>
      <c r="BJ309" s="210"/>
      <c r="BK309" s="210"/>
      <c r="BL309" s="210"/>
      <c r="BM309" s="210"/>
      <c r="BN309" s="210"/>
      <c r="BO309" s="210"/>
      <c r="BP309" s="210"/>
      <c r="BQ309" s="210"/>
      <c r="BR309" s="210"/>
      <c r="BS309" s="210"/>
    </row>
    <row r="310" spans="1:71" s="149" customFormat="1" x14ac:dyDescent="0.25">
      <c r="A310" s="282"/>
      <c r="C310" s="290"/>
      <c r="F310" s="291"/>
      <c r="G310" s="291"/>
      <c r="H310" s="291"/>
      <c r="I310" s="292"/>
      <c r="J310" s="293"/>
      <c r="K310" s="210"/>
      <c r="L310" s="210"/>
      <c r="M310" s="210"/>
      <c r="N310" s="210"/>
      <c r="O310" s="210"/>
      <c r="P310" s="210"/>
      <c r="Q310" s="210"/>
      <c r="R310" s="210"/>
      <c r="S310" s="210"/>
      <c r="T310" s="210"/>
      <c r="U310" s="210"/>
      <c r="V310" s="210"/>
      <c r="W310" s="210"/>
      <c r="X310" s="210"/>
      <c r="Y310" s="210"/>
      <c r="Z310" s="210"/>
      <c r="AA310" s="210"/>
      <c r="AB310" s="210"/>
      <c r="AC310" s="210"/>
      <c r="AD310" s="210"/>
      <c r="AE310" s="210"/>
      <c r="AF310" s="210"/>
      <c r="AG310" s="210"/>
      <c r="AH310" s="210"/>
      <c r="AI310" s="210"/>
      <c r="AJ310" s="210"/>
      <c r="AK310" s="210"/>
      <c r="AL310" s="210"/>
      <c r="AM310" s="210"/>
      <c r="AN310" s="210"/>
      <c r="AO310" s="210"/>
      <c r="AP310" s="210"/>
      <c r="AQ310" s="210"/>
      <c r="AR310" s="210"/>
      <c r="AS310" s="210"/>
      <c r="AT310" s="210"/>
      <c r="AU310" s="210"/>
      <c r="AV310" s="210"/>
      <c r="AW310" s="210"/>
      <c r="AX310" s="210"/>
      <c r="AY310" s="210"/>
      <c r="AZ310" s="210"/>
      <c r="BA310" s="210"/>
      <c r="BB310" s="210"/>
      <c r="BC310" s="210"/>
      <c r="BD310" s="210"/>
      <c r="BE310" s="210"/>
      <c r="BF310" s="210"/>
      <c r="BG310" s="210"/>
      <c r="BH310" s="210"/>
      <c r="BI310" s="210"/>
      <c r="BJ310" s="210"/>
      <c r="BK310" s="210"/>
      <c r="BL310" s="210"/>
      <c r="BM310" s="210"/>
      <c r="BN310" s="210"/>
      <c r="BO310" s="210"/>
      <c r="BP310" s="210"/>
      <c r="BQ310" s="210"/>
      <c r="BR310" s="210"/>
      <c r="BS310" s="210"/>
    </row>
    <row r="311" spans="1:71" s="149" customFormat="1" x14ac:dyDescent="0.25">
      <c r="A311" s="282"/>
      <c r="C311" s="290"/>
      <c r="F311" s="291"/>
      <c r="G311" s="291"/>
      <c r="H311" s="291"/>
      <c r="I311" s="292"/>
      <c r="J311" s="293"/>
      <c r="K311" s="210"/>
      <c r="L311" s="210"/>
      <c r="M311" s="210"/>
      <c r="N311" s="210"/>
      <c r="O311" s="210"/>
      <c r="P311" s="210"/>
      <c r="Q311" s="210"/>
      <c r="R311" s="210"/>
      <c r="S311" s="210"/>
      <c r="T311" s="210"/>
      <c r="U311" s="210"/>
      <c r="V311" s="210"/>
      <c r="W311" s="210"/>
      <c r="X311" s="210"/>
      <c r="Y311" s="210"/>
      <c r="Z311" s="210"/>
      <c r="AA311" s="210"/>
      <c r="AB311" s="210"/>
      <c r="AC311" s="210"/>
      <c r="AD311" s="210"/>
      <c r="AE311" s="210"/>
      <c r="AF311" s="210"/>
      <c r="AG311" s="210"/>
      <c r="AH311" s="210"/>
      <c r="AI311" s="210"/>
      <c r="AJ311" s="210"/>
      <c r="AK311" s="210"/>
      <c r="AL311" s="210"/>
      <c r="AM311" s="210"/>
      <c r="AN311" s="210"/>
      <c r="AO311" s="210"/>
      <c r="AP311" s="210"/>
      <c r="AQ311" s="210"/>
      <c r="AR311" s="210"/>
      <c r="AS311" s="210"/>
      <c r="AT311" s="210"/>
      <c r="AU311" s="210"/>
      <c r="AV311" s="210"/>
      <c r="AW311" s="210"/>
      <c r="AX311" s="210"/>
      <c r="AY311" s="210"/>
      <c r="AZ311" s="210"/>
      <c r="BA311" s="210"/>
      <c r="BB311" s="210"/>
      <c r="BC311" s="210"/>
      <c r="BD311" s="210"/>
      <c r="BE311" s="210"/>
      <c r="BF311" s="210"/>
      <c r="BG311" s="210"/>
      <c r="BH311" s="210"/>
      <c r="BI311" s="210"/>
      <c r="BJ311" s="210"/>
      <c r="BK311" s="210"/>
      <c r="BL311" s="210"/>
      <c r="BM311" s="210"/>
      <c r="BN311" s="210"/>
      <c r="BO311" s="210"/>
      <c r="BP311" s="210"/>
      <c r="BQ311" s="210"/>
      <c r="BR311" s="210"/>
      <c r="BS311" s="210"/>
    </row>
    <row r="312" spans="1:71" s="149" customFormat="1" x14ac:dyDescent="0.25">
      <c r="A312" s="282"/>
      <c r="C312" s="290"/>
      <c r="F312" s="291"/>
      <c r="G312" s="291"/>
      <c r="H312" s="291"/>
      <c r="I312" s="292"/>
      <c r="J312" s="293"/>
      <c r="K312" s="210"/>
      <c r="L312" s="210"/>
      <c r="M312" s="210"/>
      <c r="N312" s="210"/>
      <c r="O312" s="210"/>
      <c r="P312" s="210"/>
      <c r="Q312" s="210"/>
      <c r="R312" s="210"/>
      <c r="S312" s="210"/>
      <c r="T312" s="210"/>
      <c r="U312" s="210"/>
      <c r="V312" s="210"/>
      <c r="W312" s="210"/>
      <c r="X312" s="210"/>
      <c r="Y312" s="210"/>
      <c r="Z312" s="210"/>
      <c r="AA312" s="210"/>
      <c r="AB312" s="210"/>
      <c r="AC312" s="210"/>
      <c r="AD312" s="210"/>
      <c r="AE312" s="210"/>
      <c r="AF312" s="210"/>
      <c r="AG312" s="210"/>
      <c r="AH312" s="210"/>
      <c r="AI312" s="210"/>
      <c r="AJ312" s="210"/>
      <c r="AK312" s="210"/>
      <c r="AL312" s="210"/>
      <c r="AM312" s="210"/>
      <c r="AN312" s="210"/>
      <c r="AO312" s="210"/>
      <c r="AP312" s="210"/>
      <c r="AQ312" s="210"/>
      <c r="AR312" s="210"/>
      <c r="AS312" s="210"/>
      <c r="AT312" s="210"/>
      <c r="AU312" s="210"/>
      <c r="AV312" s="210"/>
      <c r="AW312" s="210"/>
      <c r="AX312" s="210"/>
      <c r="AY312" s="210"/>
      <c r="AZ312" s="210"/>
      <c r="BA312" s="210"/>
      <c r="BB312" s="210"/>
      <c r="BC312" s="210"/>
      <c r="BD312" s="210"/>
      <c r="BE312" s="210"/>
      <c r="BF312" s="210"/>
      <c r="BG312" s="210"/>
      <c r="BH312" s="210"/>
      <c r="BI312" s="210"/>
      <c r="BJ312" s="210"/>
      <c r="BK312" s="210"/>
      <c r="BL312" s="210"/>
      <c r="BM312" s="210"/>
      <c r="BN312" s="210"/>
      <c r="BO312" s="210"/>
      <c r="BP312" s="210"/>
      <c r="BQ312" s="210"/>
      <c r="BR312" s="210"/>
      <c r="BS312" s="210"/>
    </row>
    <row r="313" spans="1:71" s="149" customFormat="1" x14ac:dyDescent="0.25">
      <c r="A313" s="282"/>
      <c r="C313" s="290"/>
      <c r="F313" s="291"/>
      <c r="G313" s="291"/>
      <c r="H313" s="291"/>
      <c r="I313" s="292"/>
      <c r="J313" s="293"/>
      <c r="K313" s="210"/>
      <c r="L313" s="210"/>
      <c r="M313" s="210"/>
      <c r="N313" s="210"/>
      <c r="O313" s="210"/>
      <c r="P313" s="210"/>
      <c r="Q313" s="210"/>
      <c r="R313" s="210"/>
      <c r="S313" s="210"/>
      <c r="T313" s="210"/>
      <c r="U313" s="210"/>
      <c r="V313" s="210"/>
      <c r="W313" s="210"/>
      <c r="X313" s="210"/>
      <c r="Y313" s="210"/>
      <c r="Z313" s="210"/>
      <c r="AA313" s="210"/>
      <c r="AB313" s="210"/>
      <c r="AC313" s="210"/>
      <c r="AD313" s="210"/>
      <c r="AE313" s="210"/>
      <c r="AF313" s="210"/>
      <c r="AG313" s="210"/>
      <c r="AH313" s="210"/>
      <c r="AI313" s="210"/>
      <c r="AJ313" s="210"/>
      <c r="AK313" s="210"/>
      <c r="AL313" s="210"/>
      <c r="AM313" s="210"/>
      <c r="AN313" s="210"/>
      <c r="AO313" s="210"/>
      <c r="AP313" s="210"/>
      <c r="AQ313" s="210"/>
      <c r="AR313" s="210"/>
      <c r="AS313" s="210"/>
      <c r="AT313" s="210"/>
      <c r="AU313" s="210"/>
      <c r="AV313" s="210"/>
      <c r="AW313" s="210"/>
      <c r="AX313" s="210"/>
      <c r="AY313" s="210"/>
      <c r="AZ313" s="210"/>
      <c r="BA313" s="210"/>
      <c r="BB313" s="210"/>
      <c r="BC313" s="210"/>
      <c r="BD313" s="210"/>
      <c r="BE313" s="210"/>
      <c r="BF313" s="210"/>
      <c r="BG313" s="210"/>
      <c r="BH313" s="210"/>
      <c r="BI313" s="210"/>
      <c r="BJ313" s="210"/>
      <c r="BK313" s="210"/>
      <c r="BL313" s="210"/>
      <c r="BM313" s="210"/>
      <c r="BN313" s="210"/>
      <c r="BO313" s="210"/>
      <c r="BP313" s="210"/>
      <c r="BQ313" s="210"/>
      <c r="BR313" s="210"/>
      <c r="BS313" s="210"/>
    </row>
    <row r="314" spans="1:71" s="149" customFormat="1" x14ac:dyDescent="0.25">
      <c r="A314" s="282"/>
      <c r="C314" s="290"/>
      <c r="F314" s="291"/>
      <c r="G314" s="291"/>
      <c r="H314" s="291"/>
      <c r="I314" s="292"/>
      <c r="J314" s="293"/>
      <c r="K314" s="210"/>
      <c r="L314" s="210"/>
      <c r="M314" s="210"/>
      <c r="N314" s="210"/>
      <c r="O314" s="210"/>
      <c r="P314" s="210"/>
      <c r="Q314" s="210"/>
      <c r="R314" s="210"/>
      <c r="S314" s="210"/>
      <c r="T314" s="210"/>
      <c r="U314" s="210"/>
      <c r="V314" s="210"/>
      <c r="W314" s="210"/>
      <c r="X314" s="210"/>
      <c r="Y314" s="210"/>
      <c r="Z314" s="210"/>
      <c r="AA314" s="210"/>
      <c r="AB314" s="210"/>
      <c r="AC314" s="210"/>
      <c r="AD314" s="210"/>
      <c r="AE314" s="210"/>
      <c r="AF314" s="210"/>
      <c r="AG314" s="210"/>
      <c r="AH314" s="210"/>
      <c r="AI314" s="210"/>
      <c r="AJ314" s="210"/>
      <c r="AK314" s="210"/>
      <c r="AL314" s="210"/>
      <c r="AM314" s="210"/>
      <c r="AN314" s="210"/>
      <c r="AO314" s="210"/>
      <c r="AP314" s="210"/>
      <c r="AQ314" s="210"/>
      <c r="AR314" s="210"/>
      <c r="AS314" s="210"/>
      <c r="AT314" s="210"/>
      <c r="AU314" s="210"/>
      <c r="AV314" s="210"/>
      <c r="AW314" s="210"/>
      <c r="AX314" s="210"/>
      <c r="AY314" s="210"/>
      <c r="AZ314" s="210"/>
      <c r="BA314" s="210"/>
      <c r="BB314" s="210"/>
      <c r="BC314" s="210"/>
      <c r="BD314" s="210"/>
      <c r="BE314" s="210"/>
      <c r="BF314" s="210"/>
      <c r="BG314" s="210"/>
      <c r="BH314" s="210"/>
      <c r="BI314" s="210"/>
      <c r="BJ314" s="210"/>
      <c r="BK314" s="210"/>
      <c r="BL314" s="210"/>
      <c r="BM314" s="210"/>
      <c r="BN314" s="210"/>
      <c r="BO314" s="210"/>
      <c r="BP314" s="210"/>
      <c r="BQ314" s="210"/>
      <c r="BR314" s="210"/>
      <c r="BS314" s="210"/>
    </row>
    <row r="315" spans="1:71" s="149" customFormat="1" x14ac:dyDescent="0.25">
      <c r="A315" s="282"/>
      <c r="C315" s="290"/>
      <c r="F315" s="291"/>
      <c r="G315" s="291"/>
      <c r="H315" s="291"/>
      <c r="I315" s="292"/>
      <c r="J315" s="293"/>
      <c r="K315" s="210"/>
      <c r="L315" s="210"/>
      <c r="M315" s="210"/>
      <c r="N315" s="210"/>
      <c r="O315" s="210"/>
      <c r="P315" s="210"/>
      <c r="Q315" s="210"/>
      <c r="R315" s="210"/>
      <c r="S315" s="210"/>
      <c r="T315" s="210"/>
      <c r="U315" s="210"/>
      <c r="V315" s="210"/>
      <c r="W315" s="210"/>
      <c r="X315" s="210"/>
      <c r="Y315" s="210"/>
      <c r="Z315" s="210"/>
      <c r="AA315" s="210"/>
      <c r="AB315" s="210"/>
      <c r="AC315" s="210"/>
      <c r="AD315" s="210"/>
      <c r="AE315" s="210"/>
      <c r="AF315" s="210"/>
      <c r="AG315" s="210"/>
      <c r="AH315" s="210"/>
      <c r="AI315" s="210"/>
      <c r="AJ315" s="210"/>
      <c r="AK315" s="210"/>
      <c r="AL315" s="210"/>
      <c r="AM315" s="210"/>
      <c r="AN315" s="210"/>
      <c r="AO315" s="210"/>
      <c r="AP315" s="210"/>
      <c r="AQ315" s="210"/>
      <c r="AR315" s="210"/>
      <c r="AS315" s="210"/>
      <c r="AT315" s="210"/>
      <c r="AU315" s="210"/>
      <c r="AV315" s="210"/>
      <c r="AW315" s="210"/>
      <c r="AX315" s="210"/>
      <c r="AY315" s="210"/>
      <c r="AZ315" s="210"/>
      <c r="BA315" s="210"/>
      <c r="BB315" s="210"/>
      <c r="BC315" s="210"/>
      <c r="BD315" s="210"/>
      <c r="BE315" s="210"/>
      <c r="BF315" s="210"/>
      <c r="BG315" s="210"/>
      <c r="BH315" s="210"/>
      <c r="BI315" s="210"/>
      <c r="BJ315" s="210"/>
      <c r="BK315" s="210"/>
      <c r="BL315" s="210"/>
      <c r="BM315" s="210"/>
      <c r="BN315" s="210"/>
      <c r="BO315" s="210"/>
      <c r="BP315" s="210"/>
      <c r="BQ315" s="210"/>
      <c r="BR315" s="210"/>
      <c r="BS315" s="210"/>
    </row>
    <row r="316" spans="1:71" s="149" customFormat="1" x14ac:dyDescent="0.25">
      <c r="A316" s="282"/>
      <c r="C316" s="290"/>
      <c r="F316" s="291"/>
      <c r="G316" s="291"/>
      <c r="H316" s="291"/>
      <c r="I316" s="292"/>
      <c r="J316" s="293"/>
      <c r="K316" s="210"/>
      <c r="L316" s="210"/>
      <c r="M316" s="210"/>
      <c r="N316" s="210"/>
      <c r="O316" s="210"/>
      <c r="P316" s="210"/>
      <c r="Q316" s="210"/>
      <c r="R316" s="210"/>
      <c r="S316" s="210"/>
      <c r="T316" s="210"/>
      <c r="U316" s="210"/>
      <c r="V316" s="210"/>
      <c r="W316" s="210"/>
      <c r="X316" s="210"/>
      <c r="Y316" s="210"/>
      <c r="Z316" s="210"/>
      <c r="AA316" s="210"/>
      <c r="AB316" s="210"/>
      <c r="AC316" s="210"/>
      <c r="AD316" s="210"/>
      <c r="AE316" s="210"/>
      <c r="AF316" s="210"/>
      <c r="AG316" s="210"/>
      <c r="AH316" s="210"/>
      <c r="AI316" s="210"/>
      <c r="AJ316" s="210"/>
      <c r="AK316" s="210"/>
      <c r="AL316" s="210"/>
      <c r="AM316" s="210"/>
      <c r="AN316" s="210"/>
      <c r="AO316" s="210"/>
      <c r="AP316" s="210"/>
      <c r="AQ316" s="210"/>
      <c r="AR316" s="210"/>
      <c r="AS316" s="210"/>
      <c r="AT316" s="210"/>
      <c r="AU316" s="210"/>
      <c r="AV316" s="210"/>
      <c r="AW316" s="210"/>
      <c r="AX316" s="210"/>
      <c r="AY316" s="210"/>
      <c r="AZ316" s="210"/>
      <c r="BA316" s="210"/>
      <c r="BB316" s="210"/>
      <c r="BC316" s="210"/>
      <c r="BD316" s="210"/>
      <c r="BE316" s="210"/>
      <c r="BF316" s="210"/>
      <c r="BG316" s="210"/>
      <c r="BH316" s="210"/>
      <c r="BI316" s="210"/>
      <c r="BJ316" s="210"/>
      <c r="BK316" s="210"/>
      <c r="BL316" s="210"/>
      <c r="BM316" s="210"/>
      <c r="BN316" s="210"/>
      <c r="BO316" s="210"/>
      <c r="BP316" s="210"/>
      <c r="BQ316" s="210"/>
      <c r="BR316" s="210"/>
      <c r="BS316" s="210"/>
    </row>
    <row r="317" spans="1:71" s="149" customFormat="1" x14ac:dyDescent="0.25">
      <c r="A317" s="282"/>
      <c r="C317" s="290"/>
      <c r="F317" s="291"/>
      <c r="G317" s="291"/>
      <c r="H317" s="291"/>
      <c r="I317" s="292"/>
      <c r="J317" s="293"/>
      <c r="K317" s="210"/>
      <c r="L317" s="210"/>
      <c r="M317" s="210"/>
      <c r="N317" s="210"/>
      <c r="O317" s="210"/>
      <c r="P317" s="210"/>
      <c r="Q317" s="210"/>
      <c r="R317" s="210"/>
      <c r="S317" s="210"/>
      <c r="T317" s="210"/>
      <c r="U317" s="210"/>
      <c r="V317" s="210"/>
      <c r="W317" s="210"/>
      <c r="X317" s="210"/>
      <c r="Y317" s="210"/>
      <c r="Z317" s="210"/>
      <c r="AA317" s="210"/>
      <c r="AB317" s="210"/>
      <c r="AC317" s="210"/>
      <c r="AD317" s="210"/>
      <c r="AE317" s="210"/>
      <c r="AF317" s="210"/>
      <c r="AG317" s="210"/>
      <c r="AH317" s="210"/>
      <c r="AI317" s="210"/>
      <c r="AJ317" s="210"/>
      <c r="AK317" s="210"/>
      <c r="AL317" s="210"/>
      <c r="AM317" s="210"/>
      <c r="AN317" s="210"/>
      <c r="AO317" s="210"/>
      <c r="AP317" s="210"/>
      <c r="AQ317" s="210"/>
      <c r="AR317" s="210"/>
      <c r="AS317" s="210"/>
      <c r="AT317" s="210"/>
      <c r="AU317" s="210"/>
      <c r="AV317" s="210"/>
      <c r="AW317" s="210"/>
      <c r="AX317" s="210"/>
      <c r="AY317" s="210"/>
      <c r="AZ317" s="210"/>
      <c r="BA317" s="210"/>
      <c r="BB317" s="210"/>
      <c r="BC317" s="210"/>
      <c r="BD317" s="210"/>
      <c r="BE317" s="210"/>
      <c r="BF317" s="210"/>
      <c r="BG317" s="210"/>
      <c r="BH317" s="210"/>
      <c r="BI317" s="210"/>
      <c r="BJ317" s="210"/>
      <c r="BK317" s="210"/>
      <c r="BL317" s="210"/>
      <c r="BM317" s="210"/>
      <c r="BN317" s="210"/>
      <c r="BO317" s="210"/>
      <c r="BP317" s="210"/>
      <c r="BQ317" s="210"/>
      <c r="BR317" s="210"/>
      <c r="BS317" s="210"/>
    </row>
    <row r="318" spans="1:71" s="149" customFormat="1" x14ac:dyDescent="0.25">
      <c r="A318" s="282"/>
      <c r="C318" s="290"/>
      <c r="F318" s="291"/>
      <c r="G318" s="291"/>
      <c r="H318" s="291"/>
      <c r="I318" s="292"/>
      <c r="J318" s="293"/>
      <c r="K318" s="210"/>
      <c r="L318" s="210"/>
      <c r="M318" s="210"/>
      <c r="N318" s="210"/>
      <c r="O318" s="210"/>
      <c r="P318" s="210"/>
      <c r="Q318" s="210"/>
      <c r="R318" s="210"/>
      <c r="S318" s="210"/>
      <c r="T318" s="210"/>
      <c r="U318" s="210"/>
      <c r="V318" s="210"/>
      <c r="W318" s="210"/>
      <c r="X318" s="210"/>
      <c r="Y318" s="210"/>
      <c r="Z318" s="210"/>
      <c r="AA318" s="210"/>
      <c r="AB318" s="210"/>
      <c r="AC318" s="210"/>
      <c r="AD318" s="210"/>
      <c r="AE318" s="210"/>
      <c r="AF318" s="210"/>
      <c r="AG318" s="210"/>
      <c r="AH318" s="210"/>
      <c r="AI318" s="210"/>
      <c r="AJ318" s="210"/>
      <c r="AK318" s="210"/>
      <c r="AL318" s="210"/>
      <c r="AM318" s="210"/>
      <c r="AN318" s="210"/>
      <c r="AO318" s="210"/>
      <c r="AP318" s="210"/>
      <c r="AQ318" s="210"/>
      <c r="AR318" s="210"/>
      <c r="AS318" s="210"/>
      <c r="AT318" s="210"/>
      <c r="AU318" s="210"/>
      <c r="AV318" s="210"/>
      <c r="AW318" s="210"/>
      <c r="AX318" s="210"/>
      <c r="AY318" s="210"/>
      <c r="AZ318" s="210"/>
      <c r="BA318" s="210"/>
      <c r="BB318" s="210"/>
      <c r="BC318" s="210"/>
      <c r="BD318" s="210"/>
      <c r="BE318" s="210"/>
      <c r="BF318" s="210"/>
      <c r="BG318" s="210"/>
      <c r="BH318" s="210"/>
      <c r="BI318" s="210"/>
      <c r="BJ318" s="210"/>
      <c r="BK318" s="210"/>
      <c r="BL318" s="210"/>
      <c r="BM318" s="210"/>
      <c r="BN318" s="210"/>
      <c r="BO318" s="210"/>
      <c r="BP318" s="210"/>
      <c r="BQ318" s="210"/>
      <c r="BR318" s="210"/>
      <c r="BS318" s="210"/>
    </row>
    <row r="319" spans="1:71" s="149" customFormat="1" x14ac:dyDescent="0.25">
      <c r="A319" s="282"/>
      <c r="C319" s="290"/>
      <c r="F319" s="291"/>
      <c r="G319" s="291"/>
      <c r="H319" s="291"/>
      <c r="I319" s="292"/>
      <c r="J319" s="293"/>
      <c r="K319" s="210"/>
      <c r="L319" s="210"/>
      <c r="M319" s="210"/>
      <c r="N319" s="210"/>
      <c r="O319" s="210"/>
      <c r="P319" s="210"/>
      <c r="Q319" s="210"/>
      <c r="R319" s="210"/>
      <c r="S319" s="210"/>
      <c r="T319" s="210"/>
      <c r="U319" s="210"/>
      <c r="V319" s="210"/>
      <c r="W319" s="210"/>
      <c r="X319" s="210"/>
      <c r="Y319" s="210"/>
      <c r="Z319" s="210"/>
      <c r="AA319" s="210"/>
      <c r="AB319" s="210"/>
      <c r="AC319" s="210"/>
      <c r="AD319" s="210"/>
      <c r="AE319" s="210"/>
      <c r="AF319" s="210"/>
      <c r="AG319" s="210"/>
      <c r="AH319" s="210"/>
      <c r="AI319" s="210"/>
      <c r="AJ319" s="210"/>
      <c r="AK319" s="210"/>
      <c r="AL319" s="210"/>
      <c r="AM319" s="210"/>
      <c r="AN319" s="210"/>
      <c r="AO319" s="210"/>
      <c r="AP319" s="210"/>
      <c r="AQ319" s="210"/>
      <c r="AR319" s="210"/>
      <c r="AS319" s="210"/>
      <c r="AT319" s="210"/>
      <c r="AU319" s="210"/>
      <c r="AV319" s="210"/>
      <c r="AW319" s="210"/>
      <c r="AX319" s="210"/>
      <c r="AY319" s="210"/>
      <c r="AZ319" s="210"/>
      <c r="BA319" s="210"/>
      <c r="BB319" s="210"/>
      <c r="BC319" s="210"/>
      <c r="BD319" s="210"/>
      <c r="BE319" s="210"/>
      <c r="BF319" s="210"/>
      <c r="BG319" s="210"/>
      <c r="BH319" s="210"/>
      <c r="BI319" s="210"/>
      <c r="BJ319" s="210"/>
      <c r="BK319" s="210"/>
      <c r="BL319" s="210"/>
      <c r="BM319" s="210"/>
      <c r="BN319" s="210"/>
      <c r="BO319" s="210"/>
      <c r="BP319" s="210"/>
      <c r="BQ319" s="210"/>
      <c r="BR319" s="210"/>
      <c r="BS319" s="210"/>
    </row>
    <row r="320" spans="1:71" s="149" customFormat="1" x14ac:dyDescent="0.25">
      <c r="A320" s="282"/>
      <c r="C320" s="290"/>
      <c r="F320" s="291"/>
      <c r="G320" s="291"/>
      <c r="H320" s="291"/>
      <c r="I320" s="292"/>
      <c r="J320" s="293"/>
      <c r="K320" s="210"/>
      <c r="L320" s="210"/>
      <c r="M320" s="210"/>
      <c r="N320" s="210"/>
      <c r="O320" s="210"/>
      <c r="P320" s="210"/>
      <c r="Q320" s="210"/>
      <c r="R320" s="210"/>
      <c r="S320" s="210"/>
      <c r="T320" s="210"/>
      <c r="U320" s="210"/>
      <c r="V320" s="210"/>
      <c r="W320" s="210"/>
      <c r="X320" s="210"/>
      <c r="Y320" s="210"/>
      <c r="Z320" s="210"/>
      <c r="AA320" s="210"/>
      <c r="AB320" s="210"/>
      <c r="AC320" s="210"/>
      <c r="AD320" s="210"/>
      <c r="AE320" s="210"/>
      <c r="AF320" s="210"/>
      <c r="AG320" s="210"/>
      <c r="AH320" s="210"/>
      <c r="AI320" s="210"/>
      <c r="AJ320" s="210"/>
      <c r="AK320" s="210"/>
      <c r="AL320" s="210"/>
      <c r="AM320" s="210"/>
      <c r="AN320" s="210"/>
      <c r="AO320" s="210"/>
      <c r="AP320" s="210"/>
      <c r="AQ320" s="210"/>
      <c r="AR320" s="210"/>
      <c r="AS320" s="210"/>
      <c r="AT320" s="210"/>
      <c r="AU320" s="210"/>
      <c r="AV320" s="210"/>
      <c r="AW320" s="210"/>
      <c r="AX320" s="210"/>
      <c r="AY320" s="210"/>
      <c r="AZ320" s="210"/>
      <c r="BA320" s="210"/>
      <c r="BB320" s="210"/>
      <c r="BC320" s="210"/>
      <c r="BD320" s="210"/>
      <c r="BE320" s="210"/>
      <c r="BF320" s="210"/>
      <c r="BG320" s="210"/>
      <c r="BH320" s="210"/>
      <c r="BI320" s="210"/>
      <c r="BJ320" s="210"/>
      <c r="BK320" s="210"/>
      <c r="BL320" s="210"/>
      <c r="BM320" s="210"/>
      <c r="BN320" s="210"/>
      <c r="BO320" s="210"/>
      <c r="BP320" s="210"/>
      <c r="BQ320" s="210"/>
      <c r="BR320" s="210"/>
      <c r="BS320" s="210"/>
    </row>
    <row r="321" spans="1:71" s="149" customFormat="1" x14ac:dyDescent="0.25">
      <c r="A321" s="282"/>
      <c r="C321" s="290"/>
      <c r="F321" s="291"/>
      <c r="G321" s="291"/>
      <c r="H321" s="291"/>
      <c r="I321" s="292"/>
      <c r="J321" s="293"/>
      <c r="K321" s="210"/>
      <c r="L321" s="210"/>
      <c r="M321" s="210"/>
      <c r="N321" s="210"/>
      <c r="O321" s="210"/>
      <c r="P321" s="210"/>
      <c r="Q321" s="210"/>
      <c r="R321" s="210"/>
      <c r="S321" s="210"/>
      <c r="T321" s="210"/>
      <c r="U321" s="210"/>
      <c r="V321" s="210"/>
      <c r="W321" s="210"/>
      <c r="X321" s="210"/>
      <c r="Y321" s="210"/>
      <c r="Z321" s="210"/>
      <c r="AA321" s="210"/>
      <c r="AB321" s="210"/>
      <c r="AC321" s="210"/>
      <c r="AD321" s="210"/>
      <c r="AE321" s="210"/>
      <c r="AF321" s="210"/>
      <c r="AG321" s="210"/>
      <c r="AH321" s="210"/>
      <c r="AI321" s="210"/>
      <c r="AJ321" s="210"/>
      <c r="AK321" s="210"/>
      <c r="AL321" s="210"/>
      <c r="AM321" s="210"/>
      <c r="AN321" s="210"/>
      <c r="AO321" s="210"/>
      <c r="AP321" s="210"/>
      <c r="AQ321" s="210"/>
      <c r="AR321" s="210"/>
      <c r="AS321" s="210"/>
      <c r="AT321" s="210"/>
      <c r="AU321" s="210"/>
      <c r="AV321" s="210"/>
      <c r="AW321" s="210"/>
      <c r="AX321" s="210"/>
      <c r="AY321" s="210"/>
      <c r="AZ321" s="210"/>
      <c r="BA321" s="210"/>
      <c r="BB321" s="210"/>
      <c r="BC321" s="210"/>
      <c r="BD321" s="210"/>
      <c r="BE321" s="210"/>
      <c r="BF321" s="210"/>
      <c r="BG321" s="210"/>
      <c r="BH321" s="210"/>
      <c r="BI321" s="210"/>
      <c r="BJ321" s="210"/>
      <c r="BK321" s="210"/>
      <c r="BL321" s="210"/>
      <c r="BM321" s="210"/>
      <c r="BN321" s="210"/>
      <c r="BO321" s="210"/>
      <c r="BP321" s="210"/>
      <c r="BQ321" s="210"/>
      <c r="BR321" s="210"/>
      <c r="BS321" s="210"/>
    </row>
    <row r="322" spans="1:71" s="149" customFormat="1" x14ac:dyDescent="0.25">
      <c r="A322" s="282"/>
      <c r="C322" s="290"/>
      <c r="F322" s="291"/>
      <c r="G322" s="291"/>
      <c r="H322" s="291"/>
      <c r="I322" s="292"/>
      <c r="J322" s="293"/>
      <c r="K322" s="210"/>
      <c r="L322" s="210"/>
      <c r="M322" s="210"/>
      <c r="N322" s="210"/>
      <c r="O322" s="210"/>
      <c r="P322" s="210"/>
      <c r="Q322" s="210"/>
      <c r="R322" s="210"/>
      <c r="S322" s="210"/>
      <c r="T322" s="210"/>
      <c r="U322" s="210"/>
      <c r="V322" s="210"/>
      <c r="W322" s="210"/>
      <c r="X322" s="210"/>
      <c r="Y322" s="210"/>
      <c r="Z322" s="210"/>
      <c r="AA322" s="210"/>
      <c r="AB322" s="210"/>
      <c r="AC322" s="210"/>
      <c r="AD322" s="210"/>
      <c r="AE322" s="210"/>
      <c r="AF322" s="210"/>
      <c r="AG322" s="210"/>
      <c r="AH322" s="210"/>
      <c r="AI322" s="210"/>
      <c r="AJ322" s="210"/>
      <c r="AK322" s="210"/>
      <c r="AL322" s="210"/>
      <c r="AM322" s="210"/>
      <c r="AN322" s="210"/>
      <c r="AO322" s="210"/>
      <c r="AP322" s="210"/>
      <c r="AQ322" s="210"/>
      <c r="AR322" s="210"/>
      <c r="AS322" s="210"/>
      <c r="AT322" s="210"/>
      <c r="AU322" s="210"/>
      <c r="AV322" s="210"/>
      <c r="AW322" s="210"/>
      <c r="AX322" s="210"/>
      <c r="AY322" s="210"/>
      <c r="AZ322" s="210"/>
      <c r="BA322" s="210"/>
      <c r="BB322" s="210"/>
      <c r="BC322" s="210"/>
      <c r="BD322" s="210"/>
      <c r="BE322" s="210"/>
      <c r="BF322" s="210"/>
      <c r="BG322" s="210"/>
      <c r="BH322" s="210"/>
      <c r="BI322" s="210"/>
      <c r="BJ322" s="210"/>
      <c r="BK322" s="210"/>
      <c r="BL322" s="210"/>
      <c r="BM322" s="210"/>
      <c r="BN322" s="210"/>
      <c r="BO322" s="210"/>
      <c r="BP322" s="210"/>
      <c r="BQ322" s="210"/>
      <c r="BR322" s="210"/>
      <c r="BS322" s="210"/>
    </row>
    <row r="323" spans="1:71" s="149" customFormat="1" x14ac:dyDescent="0.25">
      <c r="A323" s="282"/>
      <c r="C323" s="290"/>
      <c r="F323" s="291"/>
      <c r="G323" s="291"/>
      <c r="H323" s="291"/>
      <c r="I323" s="292"/>
      <c r="J323" s="293"/>
      <c r="K323" s="210"/>
      <c r="L323" s="210"/>
      <c r="M323" s="210"/>
      <c r="N323" s="210"/>
      <c r="O323" s="210"/>
      <c r="P323" s="210"/>
      <c r="Q323" s="210"/>
      <c r="R323" s="210"/>
      <c r="S323" s="210"/>
      <c r="T323" s="210"/>
      <c r="U323" s="210"/>
      <c r="V323" s="210"/>
      <c r="W323" s="210"/>
      <c r="X323" s="210"/>
      <c r="Y323" s="210"/>
      <c r="Z323" s="210"/>
      <c r="AA323" s="210"/>
      <c r="AB323" s="210"/>
      <c r="AC323" s="210"/>
      <c r="AD323" s="210"/>
      <c r="AE323" s="210"/>
      <c r="AF323" s="210"/>
      <c r="AG323" s="210"/>
      <c r="AH323" s="210"/>
      <c r="AI323" s="210"/>
      <c r="AJ323" s="210"/>
      <c r="AK323" s="210"/>
      <c r="AL323" s="210"/>
      <c r="AM323" s="210"/>
      <c r="AN323" s="210"/>
      <c r="AO323" s="210"/>
      <c r="AP323" s="210"/>
      <c r="AQ323" s="210"/>
      <c r="AR323" s="210"/>
      <c r="AS323" s="210"/>
      <c r="AT323" s="210"/>
      <c r="AU323" s="210"/>
      <c r="AV323" s="210"/>
      <c r="AW323" s="210"/>
      <c r="AX323" s="210"/>
      <c r="AY323" s="210"/>
      <c r="AZ323" s="210"/>
      <c r="BA323" s="210"/>
      <c r="BB323" s="210"/>
      <c r="BC323" s="210"/>
      <c r="BD323" s="210"/>
      <c r="BE323" s="210"/>
      <c r="BF323" s="210"/>
      <c r="BG323" s="210"/>
      <c r="BH323" s="210"/>
      <c r="BI323" s="210"/>
      <c r="BJ323" s="210"/>
      <c r="BK323" s="210"/>
      <c r="BL323" s="210"/>
      <c r="BM323" s="210"/>
      <c r="BN323" s="210"/>
      <c r="BO323" s="210"/>
      <c r="BP323" s="210"/>
      <c r="BQ323" s="210"/>
      <c r="BR323" s="210"/>
      <c r="BS323" s="210"/>
    </row>
    <row r="324" spans="1:71" s="149" customFormat="1" x14ac:dyDescent="0.25">
      <c r="A324" s="282"/>
      <c r="C324" s="290"/>
      <c r="F324" s="291"/>
      <c r="G324" s="291"/>
      <c r="H324" s="291"/>
      <c r="I324" s="292"/>
      <c r="J324" s="293"/>
      <c r="K324" s="210"/>
      <c r="L324" s="210"/>
      <c r="M324" s="210"/>
      <c r="N324" s="210"/>
      <c r="O324" s="210"/>
      <c r="P324" s="210"/>
      <c r="Q324" s="210"/>
      <c r="R324" s="210"/>
      <c r="S324" s="210"/>
      <c r="T324" s="210"/>
      <c r="U324" s="210"/>
      <c r="V324" s="210"/>
      <c r="W324" s="210"/>
      <c r="X324" s="210"/>
      <c r="Y324" s="210"/>
      <c r="Z324" s="210"/>
      <c r="AA324" s="210"/>
      <c r="AB324" s="210"/>
      <c r="AC324" s="210"/>
      <c r="AD324" s="210"/>
      <c r="AE324" s="210"/>
      <c r="AF324" s="210"/>
      <c r="AG324" s="210"/>
      <c r="AH324" s="210"/>
      <c r="AI324" s="210"/>
      <c r="AJ324" s="210"/>
      <c r="AK324" s="210"/>
      <c r="AL324" s="210"/>
      <c r="AM324" s="210"/>
      <c r="AN324" s="210"/>
      <c r="AO324" s="210"/>
      <c r="AP324" s="210"/>
      <c r="AQ324" s="210"/>
      <c r="AR324" s="210"/>
      <c r="AS324" s="210"/>
      <c r="AT324" s="210"/>
      <c r="AU324" s="210"/>
      <c r="AV324" s="210"/>
      <c r="AW324" s="210"/>
      <c r="AX324" s="210"/>
      <c r="AY324" s="210"/>
      <c r="AZ324" s="210"/>
      <c r="BA324" s="210"/>
      <c r="BB324" s="210"/>
      <c r="BC324" s="210"/>
      <c r="BD324" s="210"/>
      <c r="BE324" s="210"/>
      <c r="BF324" s="210"/>
      <c r="BG324" s="210"/>
      <c r="BH324" s="210"/>
      <c r="BI324" s="210"/>
      <c r="BJ324" s="210"/>
      <c r="BK324" s="210"/>
      <c r="BL324" s="210"/>
      <c r="BM324" s="210"/>
      <c r="BN324" s="210"/>
      <c r="BO324" s="210"/>
      <c r="BP324" s="210"/>
      <c r="BQ324" s="210"/>
      <c r="BR324" s="210"/>
      <c r="BS324" s="210"/>
    </row>
    <row r="325" spans="1:71" s="149" customFormat="1" x14ac:dyDescent="0.25">
      <c r="A325" s="282"/>
      <c r="C325" s="290"/>
      <c r="F325" s="291"/>
      <c r="G325" s="291"/>
      <c r="H325" s="291"/>
      <c r="I325" s="292"/>
      <c r="J325" s="293"/>
      <c r="K325" s="210"/>
      <c r="L325" s="210"/>
      <c r="M325" s="210"/>
      <c r="N325" s="210"/>
      <c r="O325" s="210"/>
      <c r="P325" s="210"/>
      <c r="Q325" s="210"/>
      <c r="R325" s="210"/>
      <c r="S325" s="210"/>
      <c r="T325" s="210"/>
      <c r="U325" s="210"/>
      <c r="V325" s="210"/>
      <c r="W325" s="210"/>
      <c r="X325" s="210"/>
      <c r="Y325" s="210"/>
      <c r="Z325" s="210"/>
      <c r="AA325" s="210"/>
      <c r="AB325" s="210"/>
      <c r="AC325" s="210"/>
      <c r="AD325" s="210"/>
      <c r="AE325" s="210"/>
      <c r="AF325" s="210"/>
      <c r="AG325" s="210"/>
      <c r="AH325" s="210"/>
      <c r="AI325" s="210"/>
      <c r="AJ325" s="210"/>
      <c r="AK325" s="210"/>
      <c r="AL325" s="210"/>
      <c r="AM325" s="210"/>
      <c r="AN325" s="210"/>
      <c r="AO325" s="210"/>
      <c r="AP325" s="210"/>
      <c r="AQ325" s="210"/>
      <c r="AR325" s="210"/>
      <c r="AS325" s="210"/>
      <c r="AT325" s="210"/>
      <c r="AU325" s="210"/>
      <c r="AV325" s="210"/>
      <c r="AW325" s="210"/>
      <c r="AX325" s="210"/>
      <c r="AY325" s="210"/>
      <c r="AZ325" s="210"/>
      <c r="BA325" s="210"/>
      <c r="BB325" s="210"/>
      <c r="BC325" s="210"/>
      <c r="BD325" s="210"/>
      <c r="BE325" s="210"/>
      <c r="BF325" s="210"/>
      <c r="BG325" s="210"/>
      <c r="BH325" s="210"/>
      <c r="BI325" s="210"/>
      <c r="BJ325" s="210"/>
      <c r="BK325" s="210"/>
      <c r="BL325" s="210"/>
      <c r="BM325" s="210"/>
      <c r="BN325" s="210"/>
      <c r="BO325" s="210"/>
      <c r="BP325" s="210"/>
      <c r="BQ325" s="210"/>
      <c r="BR325" s="210"/>
      <c r="BS325" s="210"/>
    </row>
    <row r="326" spans="1:71" s="149" customFormat="1" x14ac:dyDescent="0.25">
      <c r="A326" s="282"/>
      <c r="C326" s="290"/>
      <c r="F326" s="291"/>
      <c r="G326" s="291"/>
      <c r="H326" s="291"/>
      <c r="I326" s="292"/>
      <c r="J326" s="293"/>
      <c r="K326" s="210"/>
      <c r="L326" s="210"/>
      <c r="M326" s="210"/>
      <c r="N326" s="210"/>
      <c r="O326" s="210"/>
      <c r="P326" s="210"/>
      <c r="Q326" s="210"/>
      <c r="R326" s="210"/>
      <c r="S326" s="210"/>
      <c r="T326" s="210"/>
      <c r="U326" s="210"/>
      <c r="V326" s="210"/>
      <c r="W326" s="210"/>
      <c r="X326" s="210"/>
      <c r="Y326" s="210"/>
      <c r="Z326" s="210"/>
      <c r="AA326" s="210"/>
      <c r="AB326" s="210"/>
      <c r="AC326" s="210"/>
      <c r="AD326" s="210"/>
      <c r="AE326" s="210"/>
      <c r="AF326" s="210"/>
      <c r="AG326" s="210"/>
      <c r="AH326" s="210"/>
      <c r="AI326" s="210"/>
      <c r="AJ326" s="210"/>
      <c r="AK326" s="210"/>
      <c r="AL326" s="210"/>
      <c r="AM326" s="210"/>
      <c r="AN326" s="210"/>
      <c r="AO326" s="210"/>
      <c r="AP326" s="210"/>
      <c r="AQ326" s="210"/>
      <c r="AR326" s="210"/>
      <c r="AS326" s="210"/>
      <c r="AT326" s="210"/>
      <c r="AU326" s="210"/>
      <c r="AV326" s="210"/>
      <c r="AW326" s="210"/>
      <c r="AX326" s="210"/>
      <c r="AY326" s="210"/>
      <c r="AZ326" s="210"/>
      <c r="BA326" s="210"/>
      <c r="BB326" s="210"/>
      <c r="BC326" s="210"/>
      <c r="BD326" s="210"/>
      <c r="BE326" s="210"/>
      <c r="BF326" s="210"/>
      <c r="BG326" s="210"/>
      <c r="BH326" s="210"/>
      <c r="BI326" s="210"/>
      <c r="BJ326" s="210"/>
      <c r="BK326" s="210"/>
      <c r="BL326" s="210"/>
      <c r="BM326" s="210"/>
      <c r="BN326" s="210"/>
      <c r="BO326" s="210"/>
      <c r="BP326" s="210"/>
      <c r="BQ326" s="210"/>
      <c r="BR326" s="210"/>
      <c r="BS326" s="210"/>
    </row>
    <row r="327" spans="1:71" s="149" customFormat="1" x14ac:dyDescent="0.25">
      <c r="A327" s="282"/>
      <c r="C327" s="290"/>
      <c r="F327" s="291"/>
      <c r="G327" s="291"/>
      <c r="H327" s="291"/>
      <c r="I327" s="292"/>
      <c r="J327" s="293"/>
      <c r="K327" s="210"/>
      <c r="L327" s="210"/>
      <c r="M327" s="210"/>
      <c r="N327" s="210"/>
      <c r="O327" s="210"/>
      <c r="P327" s="210"/>
      <c r="Q327" s="210"/>
      <c r="R327" s="210"/>
      <c r="S327" s="210"/>
      <c r="T327" s="210"/>
      <c r="U327" s="210"/>
      <c r="V327" s="210"/>
      <c r="W327" s="210"/>
      <c r="X327" s="210"/>
      <c r="Y327" s="210"/>
      <c r="Z327" s="210"/>
      <c r="AA327" s="210"/>
      <c r="AB327" s="210"/>
      <c r="AC327" s="210"/>
      <c r="AD327" s="210"/>
      <c r="AE327" s="210"/>
      <c r="AF327" s="210"/>
      <c r="AG327" s="210"/>
      <c r="AH327" s="210"/>
      <c r="AI327" s="210"/>
      <c r="AJ327" s="210"/>
      <c r="AK327" s="210"/>
      <c r="AL327" s="210"/>
      <c r="AM327" s="210"/>
      <c r="AN327" s="210"/>
      <c r="AO327" s="210"/>
      <c r="AP327" s="210"/>
      <c r="AQ327" s="210"/>
      <c r="AR327" s="210"/>
      <c r="AS327" s="210"/>
      <c r="AT327" s="210"/>
      <c r="AU327" s="210"/>
      <c r="AV327" s="210"/>
      <c r="AW327" s="210"/>
      <c r="AX327" s="210"/>
      <c r="AY327" s="210"/>
      <c r="AZ327" s="210"/>
      <c r="BA327" s="210"/>
      <c r="BB327" s="210"/>
      <c r="BC327" s="210"/>
      <c r="BD327" s="210"/>
      <c r="BE327" s="210"/>
      <c r="BF327" s="210"/>
      <c r="BG327" s="210"/>
      <c r="BH327" s="210"/>
      <c r="BI327" s="210"/>
      <c r="BJ327" s="210"/>
      <c r="BK327" s="210"/>
      <c r="BL327" s="210"/>
      <c r="BM327" s="210"/>
      <c r="BN327" s="210"/>
      <c r="BO327" s="210"/>
      <c r="BP327" s="210"/>
      <c r="BQ327" s="210"/>
      <c r="BR327" s="210"/>
      <c r="BS327" s="210"/>
    </row>
    <row r="328" spans="1:71" s="149" customFormat="1" x14ac:dyDescent="0.25">
      <c r="A328" s="282"/>
      <c r="C328" s="290"/>
      <c r="F328" s="291"/>
      <c r="G328" s="291"/>
      <c r="H328" s="291"/>
      <c r="I328" s="292"/>
      <c r="J328" s="293"/>
      <c r="K328" s="210"/>
      <c r="L328" s="210"/>
      <c r="M328" s="210"/>
      <c r="N328" s="210"/>
      <c r="O328" s="210"/>
      <c r="P328" s="210"/>
      <c r="Q328" s="210"/>
      <c r="R328" s="210"/>
      <c r="S328" s="210"/>
      <c r="T328" s="210"/>
      <c r="U328" s="210"/>
      <c r="V328" s="210"/>
      <c r="W328" s="210"/>
      <c r="X328" s="210"/>
      <c r="Y328" s="210"/>
      <c r="Z328" s="210"/>
      <c r="AA328" s="210"/>
      <c r="AB328" s="210"/>
      <c r="AC328" s="210"/>
      <c r="AD328" s="210"/>
      <c r="AE328" s="210"/>
      <c r="AF328" s="210"/>
      <c r="AG328" s="210"/>
      <c r="AH328" s="210"/>
      <c r="AI328" s="210"/>
      <c r="AJ328" s="210"/>
      <c r="AK328" s="210"/>
      <c r="AL328" s="210"/>
      <c r="AM328" s="210"/>
      <c r="AN328" s="210"/>
      <c r="AO328" s="210"/>
      <c r="AP328" s="210"/>
      <c r="AQ328" s="210"/>
      <c r="AR328" s="210"/>
      <c r="AS328" s="210"/>
      <c r="AT328" s="210"/>
      <c r="AU328" s="210"/>
      <c r="AV328" s="210"/>
      <c r="AW328" s="210"/>
      <c r="AX328" s="210"/>
      <c r="AY328" s="210"/>
      <c r="AZ328" s="210"/>
      <c r="BA328" s="210"/>
      <c r="BB328" s="210"/>
      <c r="BC328" s="210"/>
      <c r="BD328" s="210"/>
      <c r="BE328" s="210"/>
      <c r="BF328" s="210"/>
      <c r="BG328" s="210"/>
      <c r="BH328" s="210"/>
      <c r="BI328" s="210"/>
      <c r="BJ328" s="210"/>
      <c r="BK328" s="210"/>
      <c r="BL328" s="210"/>
      <c r="BM328" s="210"/>
      <c r="BN328" s="210"/>
      <c r="BO328" s="210"/>
      <c r="BP328" s="210"/>
      <c r="BQ328" s="210"/>
      <c r="BR328" s="210"/>
      <c r="BS328" s="210"/>
    </row>
    <row r="329" spans="1:71" s="149" customFormat="1" x14ac:dyDescent="0.25">
      <c r="A329" s="282"/>
      <c r="C329" s="290"/>
      <c r="F329" s="291"/>
      <c r="G329" s="291"/>
      <c r="H329" s="291"/>
      <c r="I329" s="292"/>
      <c r="J329" s="293"/>
      <c r="K329" s="210"/>
      <c r="L329" s="210"/>
      <c r="M329" s="210"/>
      <c r="N329" s="210"/>
      <c r="O329" s="210"/>
      <c r="P329" s="210"/>
      <c r="Q329" s="210"/>
      <c r="R329" s="210"/>
      <c r="S329" s="210"/>
      <c r="T329" s="210"/>
      <c r="U329" s="210"/>
      <c r="V329" s="210"/>
      <c r="W329" s="210"/>
      <c r="X329" s="210"/>
      <c r="Y329" s="210"/>
      <c r="Z329" s="210"/>
      <c r="AA329" s="210"/>
      <c r="AB329" s="210"/>
      <c r="AC329" s="210"/>
      <c r="AD329" s="210"/>
      <c r="AE329" s="210"/>
      <c r="AF329" s="210"/>
      <c r="AG329" s="210"/>
      <c r="AH329" s="210"/>
      <c r="AI329" s="210"/>
      <c r="AJ329" s="210"/>
      <c r="AK329" s="210"/>
      <c r="AL329" s="210"/>
      <c r="AM329" s="210"/>
      <c r="AN329" s="210"/>
      <c r="AO329" s="210"/>
      <c r="AP329" s="210"/>
      <c r="AQ329" s="210"/>
      <c r="AR329" s="210"/>
      <c r="AS329" s="210"/>
      <c r="AT329" s="210"/>
      <c r="AU329" s="210"/>
      <c r="AV329" s="210"/>
      <c r="AW329" s="210"/>
      <c r="AX329" s="210"/>
      <c r="AY329" s="210"/>
      <c r="AZ329" s="210"/>
      <c r="BA329" s="210"/>
      <c r="BB329" s="210"/>
      <c r="BC329" s="210"/>
      <c r="BD329" s="210"/>
      <c r="BE329" s="210"/>
      <c r="BF329" s="210"/>
      <c r="BG329" s="210"/>
      <c r="BH329" s="210"/>
      <c r="BI329" s="210"/>
      <c r="BJ329" s="210"/>
      <c r="BK329" s="210"/>
      <c r="BL329" s="210"/>
      <c r="BM329" s="210"/>
      <c r="BN329" s="210"/>
      <c r="BO329" s="210"/>
      <c r="BP329" s="210"/>
      <c r="BQ329" s="210"/>
      <c r="BR329" s="210"/>
      <c r="BS329" s="210"/>
    </row>
    <row r="330" spans="1:71" s="149" customFormat="1" x14ac:dyDescent="0.25">
      <c r="A330" s="282"/>
      <c r="C330" s="290"/>
      <c r="F330" s="291"/>
      <c r="G330" s="291"/>
      <c r="H330" s="291"/>
      <c r="I330" s="292"/>
      <c r="J330" s="293"/>
      <c r="K330" s="210"/>
      <c r="L330" s="210"/>
      <c r="M330" s="210"/>
      <c r="N330" s="210"/>
      <c r="O330" s="210"/>
      <c r="P330" s="210"/>
      <c r="Q330" s="210"/>
      <c r="R330" s="210"/>
      <c r="S330" s="210"/>
      <c r="T330" s="210"/>
      <c r="U330" s="210"/>
      <c r="V330" s="210"/>
      <c r="W330" s="210"/>
      <c r="X330" s="210"/>
      <c r="Y330" s="210"/>
      <c r="Z330" s="210"/>
      <c r="AA330" s="210"/>
      <c r="AB330" s="210"/>
      <c r="AC330" s="210"/>
      <c r="AD330" s="210"/>
      <c r="AE330" s="210"/>
      <c r="AF330" s="210"/>
      <c r="AG330" s="210"/>
      <c r="AH330" s="210"/>
      <c r="AI330" s="210"/>
      <c r="AJ330" s="210"/>
      <c r="AK330" s="210"/>
      <c r="AL330" s="210"/>
      <c r="AM330" s="210"/>
      <c r="AN330" s="210"/>
      <c r="AO330" s="210"/>
      <c r="AP330" s="210"/>
      <c r="AQ330" s="210"/>
      <c r="AR330" s="210"/>
      <c r="AS330" s="210"/>
      <c r="AT330" s="210"/>
      <c r="AU330" s="210"/>
      <c r="AV330" s="210"/>
      <c r="AW330" s="210"/>
      <c r="AX330" s="210"/>
      <c r="AY330" s="210"/>
      <c r="AZ330" s="210"/>
      <c r="BA330" s="210"/>
      <c r="BB330" s="210"/>
      <c r="BC330" s="210"/>
      <c r="BD330" s="210"/>
      <c r="BE330" s="210"/>
      <c r="BF330" s="210"/>
      <c r="BG330" s="210"/>
      <c r="BH330" s="210"/>
      <c r="BI330" s="210"/>
      <c r="BJ330" s="210"/>
      <c r="BK330" s="210"/>
      <c r="BL330" s="210"/>
      <c r="BM330" s="210"/>
      <c r="BN330" s="210"/>
      <c r="BO330" s="210"/>
      <c r="BP330" s="210"/>
      <c r="BQ330" s="210"/>
      <c r="BR330" s="210"/>
      <c r="BS330" s="210"/>
    </row>
    <row r="331" spans="1:71" s="149" customFormat="1" x14ac:dyDescent="0.25">
      <c r="A331" s="282"/>
      <c r="C331" s="290"/>
      <c r="F331" s="291"/>
      <c r="G331" s="291"/>
      <c r="H331" s="291"/>
      <c r="I331" s="292"/>
      <c r="J331" s="293"/>
      <c r="K331" s="210"/>
      <c r="L331" s="210"/>
      <c r="M331" s="210"/>
      <c r="N331" s="210"/>
      <c r="O331" s="210"/>
      <c r="P331" s="210"/>
      <c r="Q331" s="210"/>
      <c r="R331" s="210"/>
      <c r="S331" s="210"/>
      <c r="T331" s="210"/>
      <c r="U331" s="210"/>
      <c r="V331" s="210"/>
      <c r="W331" s="210"/>
      <c r="X331" s="210"/>
      <c r="Y331" s="210"/>
      <c r="Z331" s="210"/>
      <c r="AA331" s="210"/>
      <c r="AB331" s="210"/>
      <c r="AC331" s="210"/>
      <c r="AD331" s="210"/>
      <c r="AE331" s="210"/>
      <c r="AF331" s="210"/>
      <c r="AG331" s="210"/>
      <c r="AH331" s="210"/>
      <c r="AI331" s="210"/>
      <c r="AJ331" s="210"/>
      <c r="AK331" s="210"/>
      <c r="AL331" s="210"/>
      <c r="AM331" s="210"/>
      <c r="AN331" s="210"/>
      <c r="AO331" s="210"/>
      <c r="AP331" s="210"/>
      <c r="AQ331" s="210"/>
      <c r="AR331" s="210"/>
      <c r="AS331" s="210"/>
      <c r="AT331" s="210"/>
      <c r="AU331" s="210"/>
      <c r="AV331" s="210"/>
      <c r="AW331" s="210"/>
      <c r="AX331" s="210"/>
      <c r="AY331" s="210"/>
      <c r="AZ331" s="210"/>
      <c r="BA331" s="210"/>
      <c r="BB331" s="210"/>
      <c r="BC331" s="210"/>
      <c r="BD331" s="210"/>
      <c r="BE331" s="210"/>
      <c r="BF331" s="210"/>
      <c r="BG331" s="210"/>
      <c r="BH331" s="210"/>
      <c r="BI331" s="210"/>
      <c r="BJ331" s="210"/>
      <c r="BK331" s="210"/>
      <c r="BL331" s="210"/>
      <c r="BM331" s="210"/>
      <c r="BN331" s="210"/>
      <c r="BO331" s="210"/>
      <c r="BP331" s="210"/>
      <c r="BQ331" s="210"/>
      <c r="BR331" s="210"/>
      <c r="BS331" s="210"/>
    </row>
    <row r="332" spans="1:71" s="149" customFormat="1" x14ac:dyDescent="0.25">
      <c r="A332" s="282"/>
      <c r="C332" s="290"/>
      <c r="F332" s="291"/>
      <c r="G332" s="291"/>
      <c r="H332" s="291"/>
      <c r="I332" s="292"/>
      <c r="J332" s="293"/>
      <c r="K332" s="210"/>
      <c r="L332" s="210"/>
      <c r="M332" s="210"/>
      <c r="N332" s="210"/>
      <c r="O332" s="210"/>
      <c r="P332" s="210"/>
      <c r="Q332" s="210"/>
      <c r="R332" s="210"/>
      <c r="S332" s="210"/>
      <c r="T332" s="210"/>
      <c r="U332" s="210"/>
      <c r="V332" s="210"/>
      <c r="W332" s="210"/>
      <c r="X332" s="210"/>
      <c r="Y332" s="210"/>
      <c r="Z332" s="210"/>
      <c r="AA332" s="210"/>
      <c r="AB332" s="210"/>
      <c r="AC332" s="210"/>
      <c r="AD332" s="210"/>
      <c r="AE332" s="210"/>
      <c r="AF332" s="210"/>
      <c r="AG332" s="210"/>
      <c r="AH332" s="210"/>
      <c r="AI332" s="210"/>
      <c r="AJ332" s="210"/>
      <c r="AK332" s="210"/>
      <c r="AL332" s="210"/>
      <c r="AM332" s="210"/>
      <c r="AN332" s="210"/>
      <c r="AO332" s="210"/>
      <c r="AP332" s="210"/>
      <c r="AQ332" s="210"/>
      <c r="AR332" s="210"/>
      <c r="AS332" s="210"/>
      <c r="AT332" s="210"/>
      <c r="AU332" s="210"/>
      <c r="AV332" s="210"/>
      <c r="AW332" s="210"/>
      <c r="AX332" s="210"/>
      <c r="AY332" s="210"/>
      <c r="AZ332" s="210"/>
      <c r="BA332" s="210"/>
      <c r="BB332" s="210"/>
      <c r="BC332" s="210"/>
      <c r="BD332" s="210"/>
      <c r="BE332" s="210"/>
      <c r="BF332" s="210"/>
      <c r="BG332" s="210"/>
      <c r="BH332" s="210"/>
      <c r="BI332" s="210"/>
      <c r="BJ332" s="210"/>
      <c r="BK332" s="210"/>
      <c r="BL332" s="210"/>
      <c r="BM332" s="210"/>
      <c r="BN332" s="210"/>
      <c r="BO332" s="210"/>
      <c r="BP332" s="210"/>
      <c r="BQ332" s="210"/>
      <c r="BR332" s="210"/>
      <c r="BS332" s="210"/>
    </row>
    <row r="333" spans="1:71" s="149" customFormat="1" x14ac:dyDescent="0.25">
      <c r="A333" s="282"/>
      <c r="C333" s="290"/>
      <c r="F333" s="291"/>
      <c r="G333" s="291"/>
      <c r="H333" s="291"/>
      <c r="I333" s="292"/>
      <c r="J333" s="293"/>
      <c r="K333" s="210"/>
      <c r="L333" s="210"/>
      <c r="M333" s="210"/>
      <c r="N333" s="210"/>
      <c r="O333" s="210"/>
      <c r="P333" s="210"/>
      <c r="Q333" s="210"/>
      <c r="R333" s="210"/>
      <c r="S333" s="210"/>
      <c r="T333" s="210"/>
      <c r="U333" s="210"/>
      <c r="V333" s="210"/>
      <c r="W333" s="210"/>
      <c r="X333" s="210"/>
      <c r="Y333" s="210"/>
      <c r="Z333" s="210"/>
      <c r="AA333" s="210"/>
      <c r="AB333" s="210"/>
      <c r="AC333" s="210"/>
      <c r="AD333" s="210"/>
      <c r="AE333" s="210"/>
      <c r="AF333" s="210"/>
      <c r="AG333" s="210"/>
      <c r="AH333" s="210"/>
      <c r="AI333" s="210"/>
      <c r="AJ333" s="210"/>
      <c r="AK333" s="210"/>
      <c r="AL333" s="210"/>
      <c r="AM333" s="210"/>
      <c r="AN333" s="210"/>
      <c r="AO333" s="210"/>
      <c r="AP333" s="210"/>
      <c r="AQ333" s="210"/>
      <c r="AR333" s="210"/>
      <c r="AS333" s="210"/>
      <c r="AT333" s="210"/>
      <c r="AU333" s="210"/>
      <c r="AV333" s="210"/>
      <c r="AW333" s="210"/>
      <c r="AX333" s="210"/>
      <c r="AY333" s="210"/>
      <c r="AZ333" s="210"/>
      <c r="BA333" s="210"/>
      <c r="BB333" s="210"/>
      <c r="BC333" s="210"/>
      <c r="BD333" s="210"/>
      <c r="BE333" s="210"/>
      <c r="BF333" s="210"/>
      <c r="BG333" s="210"/>
      <c r="BH333" s="210"/>
      <c r="BI333" s="210"/>
      <c r="BJ333" s="210"/>
      <c r="BK333" s="210"/>
      <c r="BL333" s="210"/>
      <c r="BM333" s="210"/>
      <c r="BN333" s="210"/>
      <c r="BO333" s="210"/>
      <c r="BP333" s="210"/>
      <c r="BQ333" s="210"/>
      <c r="BR333" s="210"/>
      <c r="BS333" s="210"/>
    </row>
    <row r="334" spans="1:71" s="149" customFormat="1" x14ac:dyDescent="0.25">
      <c r="A334" s="282"/>
      <c r="C334" s="290"/>
      <c r="F334" s="291"/>
      <c r="G334" s="291"/>
      <c r="H334" s="291"/>
      <c r="I334" s="292"/>
      <c r="J334" s="293"/>
      <c r="K334" s="210"/>
      <c r="L334" s="210"/>
      <c r="M334" s="210"/>
      <c r="N334" s="210"/>
      <c r="O334" s="210"/>
      <c r="P334" s="210"/>
      <c r="Q334" s="210"/>
      <c r="R334" s="210"/>
      <c r="S334" s="210"/>
      <c r="T334" s="210"/>
      <c r="U334" s="210"/>
      <c r="V334" s="210"/>
      <c r="W334" s="210"/>
      <c r="X334" s="210"/>
      <c r="Y334" s="210"/>
      <c r="Z334" s="210"/>
      <c r="AA334" s="210"/>
      <c r="AB334" s="210"/>
      <c r="AC334" s="210"/>
      <c r="AD334" s="210"/>
      <c r="AE334" s="210"/>
      <c r="AF334" s="210"/>
      <c r="AG334" s="210"/>
      <c r="AH334" s="210"/>
      <c r="AI334" s="210"/>
      <c r="AJ334" s="210"/>
      <c r="AK334" s="210"/>
      <c r="AL334" s="210"/>
      <c r="AM334" s="210"/>
      <c r="AN334" s="210"/>
      <c r="AO334" s="210"/>
      <c r="AP334" s="210"/>
      <c r="AQ334" s="210"/>
      <c r="AR334" s="210"/>
      <c r="AS334" s="210"/>
      <c r="AT334" s="210"/>
      <c r="AU334" s="210"/>
      <c r="AV334" s="210"/>
      <c r="AW334" s="210"/>
      <c r="AX334" s="210"/>
      <c r="AY334" s="210"/>
      <c r="AZ334" s="210"/>
      <c r="BA334" s="210"/>
      <c r="BB334" s="210"/>
      <c r="BC334" s="210"/>
      <c r="BD334" s="210"/>
      <c r="BE334" s="210"/>
      <c r="BF334" s="210"/>
      <c r="BG334" s="210"/>
      <c r="BH334" s="210"/>
      <c r="BI334" s="210"/>
      <c r="BJ334" s="210"/>
      <c r="BK334" s="210"/>
      <c r="BL334" s="210"/>
      <c r="BM334" s="210"/>
      <c r="BN334" s="210"/>
      <c r="BO334" s="210"/>
      <c r="BP334" s="210"/>
      <c r="BQ334" s="210"/>
      <c r="BR334" s="210"/>
      <c r="BS334" s="210"/>
    </row>
    <row r="335" spans="1:71" s="149" customFormat="1" x14ac:dyDescent="0.25">
      <c r="A335" s="282"/>
      <c r="C335" s="290"/>
      <c r="F335" s="291"/>
      <c r="G335" s="291"/>
      <c r="H335" s="291"/>
      <c r="I335" s="292"/>
      <c r="J335" s="293"/>
      <c r="K335" s="210"/>
      <c r="L335" s="210"/>
      <c r="M335" s="210"/>
      <c r="N335" s="210"/>
      <c r="O335" s="210"/>
      <c r="P335" s="210"/>
      <c r="Q335" s="210"/>
      <c r="R335" s="210"/>
      <c r="S335" s="210"/>
      <c r="T335" s="210"/>
      <c r="U335" s="210"/>
      <c r="V335" s="210"/>
      <c r="W335" s="210"/>
      <c r="X335" s="210"/>
      <c r="Y335" s="210"/>
      <c r="Z335" s="210"/>
      <c r="AA335" s="210"/>
      <c r="AB335" s="210"/>
      <c r="AC335" s="210"/>
      <c r="AD335" s="210"/>
      <c r="AE335" s="210"/>
      <c r="AF335" s="210"/>
      <c r="AG335" s="210"/>
      <c r="AH335" s="210"/>
      <c r="AI335" s="210"/>
      <c r="AJ335" s="210"/>
      <c r="AK335" s="210"/>
      <c r="AL335" s="210"/>
      <c r="AM335" s="210"/>
      <c r="AN335" s="210"/>
      <c r="AO335" s="210"/>
      <c r="AP335" s="210"/>
      <c r="AQ335" s="210"/>
      <c r="AR335" s="210"/>
      <c r="AS335" s="210"/>
      <c r="AT335" s="210"/>
      <c r="AU335" s="210"/>
      <c r="AV335" s="210"/>
      <c r="AW335" s="210"/>
      <c r="AX335" s="210"/>
      <c r="AY335" s="210"/>
      <c r="AZ335" s="210"/>
      <c r="BA335" s="210"/>
      <c r="BB335" s="210"/>
      <c r="BC335" s="210"/>
      <c r="BD335" s="210"/>
      <c r="BE335" s="210"/>
      <c r="BF335" s="210"/>
      <c r="BG335" s="210"/>
      <c r="BH335" s="210"/>
      <c r="BI335" s="210"/>
      <c r="BJ335" s="210"/>
      <c r="BK335" s="210"/>
      <c r="BL335" s="210"/>
      <c r="BM335" s="210"/>
      <c r="BN335" s="210"/>
      <c r="BO335" s="210"/>
      <c r="BP335" s="210"/>
      <c r="BQ335" s="210"/>
      <c r="BR335" s="210"/>
      <c r="BS335" s="210"/>
    </row>
    <row r="336" spans="1:71" s="149" customFormat="1" x14ac:dyDescent="0.25">
      <c r="A336" s="282"/>
      <c r="C336" s="290"/>
      <c r="F336" s="291"/>
      <c r="G336" s="291"/>
      <c r="H336" s="291"/>
      <c r="I336" s="292"/>
      <c r="J336" s="293"/>
      <c r="K336" s="210"/>
      <c r="L336" s="210"/>
      <c r="M336" s="210"/>
      <c r="N336" s="210"/>
      <c r="O336" s="210"/>
      <c r="P336" s="210"/>
      <c r="Q336" s="210"/>
      <c r="R336" s="210"/>
      <c r="S336" s="210"/>
      <c r="T336" s="210"/>
      <c r="U336" s="210"/>
      <c r="V336" s="210"/>
      <c r="W336" s="210"/>
      <c r="X336" s="210"/>
      <c r="Y336" s="210"/>
      <c r="Z336" s="210"/>
      <c r="AA336" s="210"/>
      <c r="AB336" s="210"/>
      <c r="AC336" s="210"/>
      <c r="AD336" s="210"/>
      <c r="AE336" s="210"/>
      <c r="AF336" s="210"/>
      <c r="AG336" s="210"/>
      <c r="AH336" s="210"/>
      <c r="AI336" s="210"/>
      <c r="AJ336" s="210"/>
      <c r="AK336" s="210"/>
      <c r="AL336" s="210"/>
      <c r="AM336" s="210"/>
      <c r="AN336" s="210"/>
      <c r="AO336" s="210"/>
      <c r="AP336" s="210"/>
      <c r="AQ336" s="210"/>
      <c r="AR336" s="210"/>
      <c r="AS336" s="210"/>
      <c r="AT336" s="210"/>
      <c r="AU336" s="210"/>
      <c r="AV336" s="210"/>
      <c r="AW336" s="210"/>
      <c r="AX336" s="210"/>
      <c r="AY336" s="210"/>
      <c r="AZ336" s="210"/>
      <c r="BA336" s="210"/>
      <c r="BB336" s="210"/>
      <c r="BC336" s="210"/>
      <c r="BD336" s="210"/>
      <c r="BE336" s="210"/>
      <c r="BF336" s="210"/>
      <c r="BG336" s="210"/>
      <c r="BH336" s="210"/>
      <c r="BI336" s="210"/>
      <c r="BJ336" s="210"/>
      <c r="BK336" s="210"/>
      <c r="BL336" s="210"/>
      <c r="BM336" s="210"/>
      <c r="BN336" s="210"/>
      <c r="BO336" s="210"/>
      <c r="BP336" s="210"/>
      <c r="BQ336" s="210"/>
      <c r="BR336" s="210"/>
      <c r="BS336" s="210"/>
    </row>
    <row r="337" spans="1:71" s="149" customFormat="1" x14ac:dyDescent="0.25">
      <c r="A337" s="282"/>
      <c r="C337" s="290"/>
      <c r="F337" s="291"/>
      <c r="G337" s="291"/>
      <c r="H337" s="291"/>
      <c r="I337" s="292"/>
      <c r="J337" s="293"/>
      <c r="K337" s="210"/>
      <c r="L337" s="210"/>
      <c r="M337" s="210"/>
      <c r="N337" s="210"/>
      <c r="O337" s="210"/>
      <c r="P337" s="210"/>
      <c r="Q337" s="210"/>
      <c r="R337" s="210"/>
      <c r="S337" s="210"/>
      <c r="T337" s="210"/>
      <c r="U337" s="210"/>
      <c r="V337" s="210"/>
      <c r="W337" s="210"/>
      <c r="X337" s="210"/>
      <c r="Y337" s="210"/>
      <c r="Z337" s="210"/>
      <c r="AA337" s="210"/>
      <c r="AB337" s="210"/>
      <c r="AC337" s="210"/>
      <c r="AD337" s="210"/>
      <c r="AE337" s="210"/>
      <c r="AF337" s="210"/>
      <c r="AG337" s="210"/>
      <c r="AH337" s="210"/>
      <c r="AI337" s="210"/>
      <c r="AJ337" s="210"/>
      <c r="AK337" s="210"/>
      <c r="AL337" s="210"/>
      <c r="AM337" s="210"/>
      <c r="AN337" s="210"/>
      <c r="AO337" s="210"/>
      <c r="AP337" s="210"/>
      <c r="AQ337" s="210"/>
      <c r="AR337" s="210"/>
      <c r="AS337" s="210"/>
      <c r="AT337" s="210"/>
      <c r="AU337" s="210"/>
      <c r="AV337" s="210"/>
      <c r="AW337" s="210"/>
      <c r="AX337" s="210"/>
      <c r="AY337" s="210"/>
      <c r="AZ337" s="210"/>
      <c r="BA337" s="210"/>
      <c r="BB337" s="210"/>
      <c r="BC337" s="210"/>
      <c r="BD337" s="210"/>
      <c r="BE337" s="210"/>
      <c r="BF337" s="210"/>
      <c r="BG337" s="210"/>
      <c r="BH337" s="210"/>
      <c r="BI337" s="210"/>
      <c r="BJ337" s="210"/>
      <c r="BK337" s="210"/>
      <c r="BL337" s="210"/>
      <c r="BM337" s="210"/>
      <c r="BN337" s="210"/>
      <c r="BO337" s="210"/>
      <c r="BP337" s="210"/>
      <c r="BQ337" s="210"/>
      <c r="BR337" s="210"/>
      <c r="BS337" s="210"/>
    </row>
    <row r="338" spans="1:71" s="149" customFormat="1" x14ac:dyDescent="0.25">
      <c r="A338" s="282"/>
      <c r="C338" s="290"/>
      <c r="F338" s="291"/>
      <c r="G338" s="291"/>
      <c r="H338" s="291"/>
      <c r="I338" s="292"/>
      <c r="J338" s="293"/>
      <c r="K338" s="210"/>
      <c r="L338" s="210"/>
      <c r="M338" s="210"/>
      <c r="N338" s="210"/>
      <c r="O338" s="210"/>
      <c r="P338" s="210"/>
      <c r="Q338" s="210"/>
      <c r="R338" s="210"/>
      <c r="S338" s="210"/>
      <c r="T338" s="210"/>
      <c r="U338" s="210"/>
      <c r="V338" s="210"/>
      <c r="W338" s="210"/>
      <c r="X338" s="210"/>
      <c r="Y338" s="210"/>
      <c r="Z338" s="210"/>
      <c r="AA338" s="210"/>
      <c r="AB338" s="210"/>
      <c r="AC338" s="210"/>
      <c r="AD338" s="210"/>
      <c r="AE338" s="210"/>
      <c r="AF338" s="210"/>
      <c r="AG338" s="210"/>
      <c r="AH338" s="210"/>
      <c r="AI338" s="210"/>
      <c r="AJ338" s="210"/>
      <c r="AK338" s="210"/>
      <c r="AL338" s="210"/>
      <c r="AM338" s="210"/>
      <c r="AN338" s="210"/>
      <c r="AO338" s="210"/>
      <c r="AP338" s="210"/>
      <c r="AQ338" s="210"/>
      <c r="AR338" s="210"/>
      <c r="AS338" s="210"/>
      <c r="AT338" s="210"/>
      <c r="AU338" s="210"/>
      <c r="AV338" s="210"/>
      <c r="AW338" s="210"/>
      <c r="AX338" s="210"/>
      <c r="AY338" s="210"/>
      <c r="AZ338" s="210"/>
      <c r="BA338" s="210"/>
      <c r="BB338" s="210"/>
      <c r="BC338" s="210"/>
      <c r="BD338" s="210"/>
      <c r="BE338" s="210"/>
      <c r="BF338" s="210"/>
      <c r="BG338" s="210"/>
      <c r="BH338" s="210"/>
      <c r="BI338" s="210"/>
      <c r="BJ338" s="210"/>
      <c r="BK338" s="210"/>
      <c r="BL338" s="210"/>
      <c r="BM338" s="210"/>
      <c r="BN338" s="210"/>
      <c r="BO338" s="210"/>
      <c r="BP338" s="210"/>
      <c r="BQ338" s="210"/>
      <c r="BR338" s="210"/>
      <c r="BS338" s="210"/>
    </row>
    <row r="339" spans="1:71" s="149" customFormat="1" x14ac:dyDescent="0.25">
      <c r="A339" s="282"/>
      <c r="C339" s="290"/>
      <c r="F339" s="291"/>
      <c r="G339" s="291"/>
      <c r="H339" s="291"/>
      <c r="I339" s="292"/>
      <c r="J339" s="293"/>
      <c r="K339" s="210"/>
      <c r="L339" s="210"/>
      <c r="M339" s="210"/>
      <c r="N339" s="210"/>
      <c r="O339" s="210"/>
      <c r="P339" s="210"/>
      <c r="Q339" s="210"/>
      <c r="R339" s="210"/>
      <c r="S339" s="210"/>
      <c r="T339" s="210"/>
      <c r="U339" s="210"/>
      <c r="V339" s="210"/>
      <c r="W339" s="210"/>
      <c r="X339" s="210"/>
      <c r="Y339" s="210"/>
      <c r="Z339" s="210"/>
      <c r="AA339" s="210"/>
      <c r="AB339" s="210"/>
      <c r="AC339" s="210"/>
      <c r="AD339" s="210"/>
      <c r="AE339" s="210"/>
      <c r="AF339" s="210"/>
      <c r="AG339" s="210"/>
      <c r="AH339" s="210"/>
      <c r="AI339" s="210"/>
      <c r="AJ339" s="210"/>
      <c r="AK339" s="210"/>
      <c r="AL339" s="210"/>
      <c r="AM339" s="210"/>
      <c r="AN339" s="210"/>
      <c r="AO339" s="210"/>
      <c r="AP339" s="210"/>
      <c r="AQ339" s="210"/>
      <c r="AR339" s="210"/>
      <c r="AS339" s="210"/>
      <c r="AT339" s="210"/>
      <c r="AU339" s="210"/>
      <c r="AV339" s="210"/>
      <c r="AW339" s="210"/>
      <c r="AX339" s="210"/>
      <c r="AY339" s="210"/>
      <c r="AZ339" s="210"/>
      <c r="BA339" s="210"/>
      <c r="BB339" s="210"/>
      <c r="BC339" s="210"/>
      <c r="BD339" s="210"/>
      <c r="BE339" s="210"/>
      <c r="BF339" s="210"/>
      <c r="BG339" s="210"/>
      <c r="BH339" s="210"/>
      <c r="BI339" s="210"/>
      <c r="BJ339" s="210"/>
      <c r="BK339" s="210"/>
      <c r="BL339" s="210"/>
      <c r="BM339" s="210"/>
      <c r="BN339" s="210"/>
      <c r="BO339" s="210"/>
      <c r="BP339" s="210"/>
      <c r="BQ339" s="210"/>
      <c r="BR339" s="210"/>
      <c r="BS339" s="210"/>
    </row>
    <row r="340" spans="1:71" s="149" customFormat="1" x14ac:dyDescent="0.25">
      <c r="A340" s="282"/>
      <c r="C340" s="290"/>
      <c r="F340" s="291"/>
      <c r="G340" s="291"/>
      <c r="H340" s="291"/>
      <c r="I340" s="292"/>
      <c r="J340" s="293"/>
      <c r="K340" s="210"/>
      <c r="L340" s="210"/>
      <c r="M340" s="210"/>
      <c r="N340" s="210"/>
      <c r="O340" s="210"/>
      <c r="P340" s="210"/>
      <c r="Q340" s="210"/>
      <c r="R340" s="210"/>
      <c r="S340" s="210"/>
      <c r="T340" s="210"/>
      <c r="U340" s="210"/>
      <c r="V340" s="210"/>
      <c r="W340" s="210"/>
      <c r="X340" s="210"/>
      <c r="Y340" s="210"/>
      <c r="Z340" s="210"/>
      <c r="AA340" s="210"/>
      <c r="AB340" s="210"/>
      <c r="AC340" s="210"/>
      <c r="AD340" s="210"/>
      <c r="AE340" s="210"/>
      <c r="AF340" s="210"/>
      <c r="AG340" s="210"/>
      <c r="AH340" s="210"/>
      <c r="AI340" s="210"/>
      <c r="AJ340" s="210"/>
      <c r="AK340" s="210"/>
      <c r="AL340" s="210"/>
      <c r="AM340" s="210"/>
      <c r="AN340" s="210"/>
      <c r="AO340" s="210"/>
      <c r="AP340" s="210"/>
      <c r="AQ340" s="210"/>
      <c r="AR340" s="210"/>
      <c r="AS340" s="210"/>
      <c r="AT340" s="210"/>
      <c r="AU340" s="210"/>
      <c r="AV340" s="210"/>
      <c r="AW340" s="210"/>
      <c r="AX340" s="210"/>
      <c r="AY340" s="210"/>
      <c r="AZ340" s="210"/>
      <c r="BA340" s="210"/>
      <c r="BB340" s="210"/>
      <c r="BC340" s="210"/>
      <c r="BD340" s="210"/>
      <c r="BE340" s="210"/>
      <c r="BF340" s="210"/>
      <c r="BG340" s="210"/>
      <c r="BH340" s="210"/>
      <c r="BI340" s="210"/>
      <c r="BJ340" s="210"/>
      <c r="BK340" s="210"/>
      <c r="BL340" s="210"/>
      <c r="BM340" s="210"/>
      <c r="BN340" s="210"/>
      <c r="BO340" s="210"/>
      <c r="BP340" s="210"/>
      <c r="BQ340" s="210"/>
      <c r="BR340" s="210"/>
      <c r="BS340" s="210"/>
    </row>
    <row r="341" spans="1:71" s="149" customFormat="1" x14ac:dyDescent="0.25">
      <c r="A341" s="282"/>
      <c r="C341" s="290"/>
      <c r="F341" s="291"/>
      <c r="G341" s="291"/>
      <c r="H341" s="291"/>
      <c r="I341" s="292"/>
      <c r="J341" s="293"/>
      <c r="K341" s="210"/>
      <c r="L341" s="210"/>
      <c r="M341" s="210"/>
      <c r="N341" s="210"/>
      <c r="O341" s="210"/>
      <c r="P341" s="210"/>
      <c r="Q341" s="210"/>
      <c r="R341" s="210"/>
      <c r="S341" s="210"/>
      <c r="T341" s="210"/>
      <c r="U341" s="210"/>
      <c r="V341" s="210"/>
      <c r="W341" s="210"/>
      <c r="X341" s="210"/>
      <c r="Y341" s="210"/>
      <c r="Z341" s="210"/>
      <c r="AA341" s="210"/>
      <c r="AB341" s="210"/>
      <c r="AC341" s="210"/>
      <c r="AD341" s="210"/>
      <c r="AE341" s="210"/>
      <c r="AF341" s="210"/>
      <c r="AG341" s="210"/>
      <c r="AH341" s="210"/>
      <c r="AI341" s="210"/>
      <c r="AJ341" s="210"/>
      <c r="AK341" s="210"/>
      <c r="AL341" s="210"/>
      <c r="AM341" s="210"/>
      <c r="AN341" s="210"/>
      <c r="AO341" s="210"/>
      <c r="AP341" s="210"/>
      <c r="AQ341" s="210"/>
      <c r="AR341" s="210"/>
      <c r="AS341" s="210"/>
      <c r="AT341" s="210"/>
      <c r="AU341" s="210"/>
      <c r="AV341" s="210"/>
      <c r="AW341" s="210"/>
      <c r="AX341" s="210"/>
      <c r="AY341" s="210"/>
      <c r="AZ341" s="210"/>
      <c r="BA341" s="210"/>
      <c r="BB341" s="210"/>
      <c r="BC341" s="210"/>
      <c r="BD341" s="210"/>
      <c r="BE341" s="210"/>
      <c r="BF341" s="210"/>
      <c r="BG341" s="210"/>
      <c r="BH341" s="210"/>
      <c r="BI341" s="210"/>
      <c r="BJ341" s="210"/>
      <c r="BK341" s="210"/>
      <c r="BL341" s="210"/>
      <c r="BM341" s="210"/>
      <c r="BN341" s="210"/>
      <c r="BO341" s="210"/>
      <c r="BP341" s="210"/>
      <c r="BQ341" s="210"/>
      <c r="BR341" s="210"/>
      <c r="BS341" s="210"/>
    </row>
    <row r="342" spans="1:71" s="149" customFormat="1" x14ac:dyDescent="0.25">
      <c r="A342" s="282"/>
      <c r="C342" s="290"/>
      <c r="F342" s="291"/>
      <c r="G342" s="291"/>
      <c r="H342" s="291"/>
      <c r="I342" s="292"/>
      <c r="J342" s="293"/>
      <c r="K342" s="210"/>
      <c r="L342" s="210"/>
      <c r="M342" s="210"/>
      <c r="N342" s="210"/>
      <c r="O342" s="210"/>
      <c r="P342" s="210"/>
      <c r="Q342" s="210"/>
      <c r="R342" s="210"/>
      <c r="S342" s="210"/>
      <c r="T342" s="210"/>
      <c r="U342" s="210"/>
      <c r="V342" s="210"/>
      <c r="W342" s="210"/>
      <c r="X342" s="210"/>
      <c r="Y342" s="210"/>
      <c r="Z342" s="210"/>
      <c r="AA342" s="210"/>
      <c r="AB342" s="210"/>
      <c r="AC342" s="210"/>
      <c r="AD342" s="210"/>
      <c r="AE342" s="210"/>
      <c r="AF342" s="210"/>
      <c r="AG342" s="210"/>
      <c r="AH342" s="210"/>
      <c r="AI342" s="210"/>
      <c r="AJ342" s="210"/>
      <c r="AK342" s="210"/>
      <c r="AL342" s="210"/>
      <c r="AM342" s="210"/>
      <c r="AN342" s="210"/>
      <c r="AO342" s="210"/>
      <c r="AP342" s="210"/>
      <c r="AQ342" s="210"/>
      <c r="AR342" s="210"/>
      <c r="AS342" s="210"/>
      <c r="AT342" s="210"/>
      <c r="AU342" s="210"/>
      <c r="AV342" s="210"/>
      <c r="AW342" s="210"/>
      <c r="AX342" s="210"/>
      <c r="AY342" s="210"/>
      <c r="AZ342" s="210"/>
      <c r="BA342" s="210"/>
      <c r="BB342" s="210"/>
      <c r="BC342" s="210"/>
      <c r="BD342" s="210"/>
      <c r="BE342" s="210"/>
      <c r="BF342" s="210"/>
      <c r="BG342" s="210"/>
      <c r="BH342" s="210"/>
      <c r="BI342" s="210"/>
      <c r="BJ342" s="210"/>
      <c r="BK342" s="210"/>
      <c r="BL342" s="210"/>
      <c r="BM342" s="210"/>
      <c r="BN342" s="210"/>
      <c r="BO342" s="210"/>
      <c r="BP342" s="210"/>
      <c r="BQ342" s="210"/>
      <c r="BR342" s="210"/>
      <c r="BS342" s="210"/>
    </row>
    <row r="343" spans="1:71" s="149" customFormat="1" x14ac:dyDescent="0.25">
      <c r="A343" s="282"/>
      <c r="C343" s="290"/>
      <c r="F343" s="291"/>
      <c r="G343" s="291"/>
      <c r="H343" s="291"/>
      <c r="I343" s="292"/>
      <c r="J343" s="293"/>
      <c r="K343" s="210"/>
      <c r="L343" s="210"/>
      <c r="M343" s="210"/>
      <c r="N343" s="210"/>
      <c r="O343" s="210"/>
      <c r="P343" s="210"/>
      <c r="Q343" s="210"/>
      <c r="R343" s="210"/>
      <c r="S343" s="210"/>
      <c r="T343" s="210"/>
      <c r="U343" s="210"/>
      <c r="V343" s="210"/>
      <c r="W343" s="210"/>
      <c r="X343" s="210"/>
      <c r="Y343" s="210"/>
      <c r="Z343" s="210"/>
      <c r="AA343" s="210"/>
      <c r="AB343" s="210"/>
      <c r="AC343" s="210"/>
      <c r="AD343" s="210"/>
      <c r="AE343" s="210"/>
      <c r="AF343" s="210"/>
      <c r="AG343" s="210"/>
      <c r="AH343" s="210"/>
      <c r="AI343" s="210"/>
      <c r="AJ343" s="210"/>
      <c r="AK343" s="210"/>
      <c r="AL343" s="210"/>
      <c r="AM343" s="210"/>
      <c r="AN343" s="210"/>
      <c r="AO343" s="210"/>
      <c r="AP343" s="210"/>
      <c r="AQ343" s="210"/>
      <c r="AR343" s="210"/>
      <c r="AS343" s="210"/>
      <c r="AT343" s="210"/>
      <c r="AU343" s="210"/>
      <c r="AV343" s="210"/>
      <c r="AW343" s="210"/>
      <c r="AX343" s="210"/>
      <c r="AY343" s="210"/>
      <c r="AZ343" s="210"/>
      <c r="BA343" s="210"/>
      <c r="BB343" s="210"/>
      <c r="BC343" s="210"/>
      <c r="BD343" s="210"/>
      <c r="BE343" s="210"/>
      <c r="BF343" s="210"/>
      <c r="BG343" s="210"/>
      <c r="BH343" s="210"/>
      <c r="BI343" s="210"/>
      <c r="BJ343" s="210"/>
      <c r="BK343" s="210"/>
      <c r="BL343" s="210"/>
      <c r="BM343" s="210"/>
      <c r="BN343" s="210"/>
      <c r="BO343" s="210"/>
      <c r="BP343" s="210"/>
      <c r="BQ343" s="210"/>
      <c r="BR343" s="210"/>
      <c r="BS343" s="210"/>
    </row>
    <row r="344" spans="1:71" s="149" customFormat="1" x14ac:dyDescent="0.25">
      <c r="A344" s="282"/>
      <c r="C344" s="290"/>
      <c r="F344" s="291"/>
      <c r="G344" s="291"/>
      <c r="H344" s="291"/>
      <c r="I344" s="292"/>
      <c r="J344" s="293"/>
      <c r="K344" s="210"/>
      <c r="L344" s="210"/>
      <c r="M344" s="210"/>
      <c r="N344" s="210"/>
      <c r="O344" s="210"/>
      <c r="P344" s="210"/>
      <c r="Q344" s="210"/>
      <c r="R344" s="210"/>
      <c r="S344" s="210"/>
      <c r="T344" s="210"/>
      <c r="U344" s="210"/>
      <c r="V344" s="210"/>
      <c r="W344" s="210"/>
      <c r="X344" s="210"/>
      <c r="Y344" s="210"/>
      <c r="Z344" s="210"/>
      <c r="AA344" s="210"/>
      <c r="AB344" s="210"/>
      <c r="AC344" s="210"/>
      <c r="AD344" s="210"/>
      <c r="AE344" s="210"/>
      <c r="AF344" s="210"/>
      <c r="AG344" s="210"/>
      <c r="AH344" s="210"/>
      <c r="AI344" s="210"/>
      <c r="AJ344" s="210"/>
      <c r="AK344" s="210"/>
      <c r="AL344" s="210"/>
      <c r="AM344" s="210"/>
      <c r="AN344" s="210"/>
      <c r="AO344" s="210"/>
      <c r="AP344" s="210"/>
      <c r="AQ344" s="210"/>
      <c r="AR344" s="210"/>
      <c r="AS344" s="210"/>
      <c r="AT344" s="210"/>
      <c r="AU344" s="210"/>
      <c r="AV344" s="210"/>
      <c r="AW344" s="210"/>
      <c r="AX344" s="210"/>
      <c r="AY344" s="210"/>
      <c r="AZ344" s="210"/>
      <c r="BA344" s="210"/>
      <c r="BB344" s="210"/>
      <c r="BC344" s="210"/>
      <c r="BD344" s="210"/>
      <c r="BE344" s="210"/>
      <c r="BF344" s="210"/>
      <c r="BG344" s="210"/>
      <c r="BH344" s="210"/>
      <c r="BI344" s="210"/>
      <c r="BJ344" s="210"/>
      <c r="BK344" s="210"/>
      <c r="BL344" s="210"/>
      <c r="BM344" s="210"/>
      <c r="BN344" s="210"/>
      <c r="BO344" s="210"/>
      <c r="BP344" s="210"/>
      <c r="BQ344" s="210"/>
      <c r="BR344" s="210"/>
      <c r="BS344" s="210"/>
    </row>
    <row r="345" spans="1:71" s="149" customFormat="1" x14ac:dyDescent="0.25">
      <c r="A345" s="282"/>
      <c r="C345" s="290"/>
      <c r="F345" s="291"/>
      <c r="G345" s="291"/>
      <c r="H345" s="291"/>
      <c r="I345" s="292"/>
      <c r="J345" s="293"/>
      <c r="K345" s="210"/>
      <c r="L345" s="210"/>
      <c r="M345" s="210"/>
      <c r="N345" s="210"/>
      <c r="O345" s="210"/>
      <c r="P345" s="210"/>
      <c r="Q345" s="210"/>
      <c r="R345" s="210"/>
      <c r="S345" s="210"/>
      <c r="T345" s="210"/>
      <c r="U345" s="210"/>
      <c r="V345" s="210"/>
      <c r="W345" s="210"/>
      <c r="X345" s="210"/>
      <c r="Y345" s="210"/>
      <c r="Z345" s="210"/>
      <c r="AA345" s="210"/>
      <c r="AB345" s="210"/>
      <c r="AC345" s="210"/>
      <c r="AD345" s="210"/>
      <c r="AE345" s="210"/>
      <c r="AF345" s="210"/>
      <c r="AG345" s="210"/>
      <c r="AH345" s="210"/>
      <c r="AI345" s="210"/>
      <c r="AJ345" s="210"/>
      <c r="AK345" s="210"/>
      <c r="AL345" s="210"/>
      <c r="AM345" s="210"/>
      <c r="AN345" s="210"/>
      <c r="AO345" s="210"/>
      <c r="AP345" s="210"/>
      <c r="AQ345" s="210"/>
      <c r="AR345" s="210"/>
      <c r="AS345" s="210"/>
      <c r="AT345" s="210"/>
      <c r="AU345" s="210"/>
      <c r="AV345" s="210"/>
      <c r="AW345" s="210"/>
      <c r="AX345" s="210"/>
      <c r="AY345" s="210"/>
      <c r="AZ345" s="210"/>
      <c r="BA345" s="210"/>
      <c r="BB345" s="210"/>
      <c r="BC345" s="210"/>
      <c r="BD345" s="210"/>
      <c r="BE345" s="210"/>
      <c r="BF345" s="210"/>
      <c r="BG345" s="210"/>
      <c r="BH345" s="210"/>
      <c r="BI345" s="210"/>
      <c r="BJ345" s="210"/>
      <c r="BK345" s="210"/>
      <c r="BL345" s="210"/>
      <c r="BM345" s="210"/>
      <c r="BN345" s="210"/>
      <c r="BO345" s="210"/>
      <c r="BP345" s="210"/>
      <c r="BQ345" s="210"/>
      <c r="BR345" s="210"/>
      <c r="BS345" s="210"/>
    </row>
    <row r="346" spans="1:71" s="149" customFormat="1" x14ac:dyDescent="0.25">
      <c r="A346" s="282"/>
      <c r="C346" s="290"/>
      <c r="F346" s="291"/>
      <c r="G346" s="291"/>
      <c r="H346" s="291"/>
      <c r="I346" s="292"/>
      <c r="J346" s="293"/>
      <c r="K346" s="210"/>
      <c r="L346" s="210"/>
      <c r="M346" s="210"/>
      <c r="N346" s="210"/>
      <c r="O346" s="210"/>
      <c r="P346" s="210"/>
      <c r="Q346" s="210"/>
      <c r="R346" s="210"/>
      <c r="S346" s="210"/>
      <c r="T346" s="210"/>
      <c r="U346" s="210"/>
      <c r="V346" s="210"/>
      <c r="W346" s="210"/>
      <c r="X346" s="210"/>
      <c r="Y346" s="210"/>
      <c r="Z346" s="210"/>
      <c r="AA346" s="210"/>
      <c r="AB346" s="210"/>
      <c r="AC346" s="210"/>
      <c r="AD346" s="210"/>
      <c r="AE346" s="210"/>
      <c r="AF346" s="210"/>
      <c r="AG346" s="210"/>
      <c r="AH346" s="210"/>
      <c r="AI346" s="210"/>
      <c r="AJ346" s="210"/>
      <c r="AK346" s="210"/>
      <c r="AL346" s="210"/>
      <c r="AM346" s="210"/>
      <c r="AN346" s="210"/>
      <c r="AO346" s="210"/>
      <c r="AP346" s="210"/>
      <c r="AQ346" s="210"/>
      <c r="AR346" s="210"/>
      <c r="AS346" s="210"/>
      <c r="AT346" s="210"/>
      <c r="AU346" s="210"/>
      <c r="AV346" s="210"/>
      <c r="AW346" s="210"/>
      <c r="AX346" s="210"/>
      <c r="AY346" s="210"/>
      <c r="AZ346" s="210"/>
      <c r="BA346" s="210"/>
      <c r="BB346" s="210"/>
      <c r="BC346" s="210"/>
      <c r="BD346" s="210"/>
      <c r="BE346" s="210"/>
      <c r="BF346" s="210"/>
      <c r="BG346" s="210"/>
      <c r="BH346" s="210"/>
      <c r="BI346" s="210"/>
      <c r="BJ346" s="210"/>
      <c r="BK346" s="210"/>
      <c r="BL346" s="210"/>
      <c r="BM346" s="210"/>
      <c r="BN346" s="210"/>
      <c r="BO346" s="210"/>
      <c r="BP346" s="210"/>
      <c r="BQ346" s="210"/>
      <c r="BR346" s="210"/>
      <c r="BS346" s="210"/>
    </row>
    <row r="347" spans="1:71" s="149" customFormat="1" x14ac:dyDescent="0.25">
      <c r="A347" s="282"/>
      <c r="C347" s="290"/>
      <c r="F347" s="291"/>
      <c r="G347" s="291"/>
      <c r="H347" s="291"/>
      <c r="I347" s="292"/>
      <c r="J347" s="293"/>
      <c r="K347" s="210"/>
      <c r="L347" s="210"/>
      <c r="M347" s="210"/>
      <c r="N347" s="210"/>
      <c r="O347" s="210"/>
      <c r="P347" s="210"/>
      <c r="Q347" s="210"/>
      <c r="R347" s="210"/>
      <c r="S347" s="210"/>
      <c r="T347" s="210"/>
      <c r="U347" s="210"/>
      <c r="V347" s="210"/>
      <c r="W347" s="210"/>
      <c r="X347" s="210"/>
      <c r="Y347" s="210"/>
      <c r="Z347" s="210"/>
      <c r="AA347" s="210"/>
      <c r="AB347" s="210"/>
      <c r="AC347" s="210"/>
      <c r="AD347" s="210"/>
      <c r="AE347" s="210"/>
      <c r="AF347" s="210"/>
      <c r="AG347" s="210"/>
      <c r="AH347" s="210"/>
      <c r="AI347" s="210"/>
      <c r="AJ347" s="210"/>
      <c r="AK347" s="210"/>
      <c r="AL347" s="210"/>
      <c r="AM347" s="210"/>
      <c r="AN347" s="210"/>
      <c r="AO347" s="210"/>
      <c r="AP347" s="210"/>
      <c r="AQ347" s="210"/>
      <c r="AR347" s="210"/>
      <c r="AS347" s="210"/>
      <c r="AT347" s="210"/>
      <c r="AU347" s="210"/>
      <c r="AV347" s="210"/>
      <c r="AW347" s="210"/>
      <c r="AX347" s="210"/>
      <c r="AY347" s="210"/>
      <c r="AZ347" s="210"/>
      <c r="BA347" s="210"/>
      <c r="BB347" s="210"/>
      <c r="BC347" s="210"/>
      <c r="BD347" s="210"/>
      <c r="BE347" s="210"/>
      <c r="BF347" s="210"/>
      <c r="BG347" s="210"/>
      <c r="BH347" s="210"/>
      <c r="BI347" s="210"/>
      <c r="BJ347" s="210"/>
      <c r="BK347" s="210"/>
      <c r="BL347" s="210"/>
      <c r="BM347" s="210"/>
      <c r="BN347" s="210"/>
      <c r="BO347" s="210"/>
      <c r="BP347" s="210"/>
      <c r="BQ347" s="210"/>
      <c r="BR347" s="210"/>
      <c r="BS347" s="210"/>
    </row>
    <row r="348" spans="1:71" s="149" customFormat="1" x14ac:dyDescent="0.25">
      <c r="A348" s="282"/>
      <c r="C348" s="290"/>
      <c r="F348" s="291"/>
      <c r="G348" s="291"/>
      <c r="H348" s="291"/>
      <c r="I348" s="292"/>
      <c r="J348" s="293"/>
      <c r="K348" s="210"/>
      <c r="L348" s="210"/>
      <c r="M348" s="210"/>
      <c r="N348" s="210"/>
      <c r="O348" s="210"/>
      <c r="P348" s="210"/>
      <c r="Q348" s="210"/>
      <c r="R348" s="210"/>
      <c r="S348" s="210"/>
      <c r="T348" s="210"/>
      <c r="U348" s="210"/>
      <c r="V348" s="210"/>
      <c r="W348" s="210"/>
      <c r="X348" s="210"/>
      <c r="Y348" s="210"/>
      <c r="Z348" s="210"/>
      <c r="AA348" s="210"/>
      <c r="AB348" s="210"/>
      <c r="AC348" s="210"/>
      <c r="AD348" s="210"/>
      <c r="AE348" s="210"/>
      <c r="AF348" s="210"/>
      <c r="AG348" s="210"/>
      <c r="AH348" s="210"/>
      <c r="AI348" s="210"/>
      <c r="AJ348" s="210"/>
      <c r="AK348" s="210"/>
      <c r="AL348" s="210"/>
      <c r="AM348" s="210"/>
      <c r="AN348" s="210"/>
      <c r="AO348" s="210"/>
      <c r="AP348" s="210"/>
      <c r="AQ348" s="210"/>
      <c r="AR348" s="210"/>
      <c r="AS348" s="210"/>
      <c r="AT348" s="210"/>
      <c r="AU348" s="210"/>
      <c r="AV348" s="210"/>
      <c r="AW348" s="210"/>
      <c r="AX348" s="210"/>
      <c r="AY348" s="210"/>
      <c r="AZ348" s="210"/>
      <c r="BA348" s="210"/>
      <c r="BB348" s="210"/>
      <c r="BC348" s="210"/>
      <c r="BD348" s="210"/>
      <c r="BE348" s="210"/>
      <c r="BF348" s="210"/>
      <c r="BG348" s="210"/>
      <c r="BH348" s="210"/>
      <c r="BI348" s="210"/>
      <c r="BJ348" s="210"/>
      <c r="BK348" s="210"/>
      <c r="BL348" s="210"/>
      <c r="BM348" s="210"/>
      <c r="BN348" s="210"/>
      <c r="BO348" s="210"/>
      <c r="BP348" s="210"/>
      <c r="BQ348" s="210"/>
      <c r="BR348" s="210"/>
      <c r="BS348" s="210"/>
    </row>
    <row r="349" spans="1:71" s="149" customFormat="1" x14ac:dyDescent="0.25">
      <c r="A349" s="282"/>
      <c r="C349" s="290"/>
      <c r="F349" s="291"/>
      <c r="G349" s="291"/>
      <c r="H349" s="291"/>
      <c r="I349" s="292"/>
      <c r="J349" s="293"/>
      <c r="K349" s="210"/>
      <c r="L349" s="210"/>
      <c r="M349" s="210"/>
      <c r="N349" s="210"/>
      <c r="O349" s="210"/>
      <c r="P349" s="210"/>
      <c r="Q349" s="210"/>
      <c r="R349" s="210"/>
      <c r="S349" s="210"/>
      <c r="T349" s="210"/>
      <c r="U349" s="210"/>
      <c r="V349" s="210"/>
      <c r="W349" s="210"/>
      <c r="X349" s="210"/>
      <c r="Y349" s="210"/>
      <c r="Z349" s="210"/>
      <c r="AA349" s="210"/>
      <c r="AB349" s="210"/>
      <c r="AC349" s="210"/>
      <c r="AD349" s="210"/>
      <c r="AE349" s="210"/>
      <c r="AF349" s="210"/>
      <c r="AG349" s="210"/>
      <c r="AH349" s="210"/>
      <c r="AI349" s="210"/>
      <c r="AJ349" s="210"/>
      <c r="AK349" s="210"/>
      <c r="AL349" s="210"/>
      <c r="AM349" s="210"/>
      <c r="AN349" s="210"/>
      <c r="AO349" s="210"/>
      <c r="AP349" s="210"/>
      <c r="AQ349" s="210"/>
      <c r="AR349" s="210"/>
      <c r="AS349" s="210"/>
      <c r="AT349" s="210"/>
      <c r="AU349" s="210"/>
      <c r="AV349" s="210"/>
      <c r="AW349" s="210"/>
      <c r="AX349" s="210"/>
      <c r="AY349" s="210"/>
      <c r="AZ349" s="210"/>
      <c r="BA349" s="210"/>
      <c r="BB349" s="210"/>
      <c r="BC349" s="210"/>
      <c r="BD349" s="210"/>
      <c r="BE349" s="210"/>
      <c r="BF349" s="210"/>
      <c r="BG349" s="210"/>
      <c r="BH349" s="210"/>
      <c r="BI349" s="210"/>
      <c r="BJ349" s="210"/>
      <c r="BK349" s="210"/>
      <c r="BL349" s="210"/>
      <c r="BM349" s="210"/>
      <c r="BN349" s="210"/>
      <c r="BO349" s="210"/>
      <c r="BP349" s="210"/>
      <c r="BQ349" s="210"/>
      <c r="BR349" s="210"/>
      <c r="BS349" s="210"/>
    </row>
    <row r="350" spans="1:71" s="149" customFormat="1" x14ac:dyDescent="0.25">
      <c r="A350" s="282"/>
      <c r="C350" s="290"/>
      <c r="F350" s="291"/>
      <c r="G350" s="291"/>
      <c r="H350" s="291"/>
      <c r="I350" s="292"/>
      <c r="J350" s="293"/>
      <c r="K350" s="210"/>
      <c r="L350" s="210"/>
      <c r="M350" s="210"/>
      <c r="N350" s="210"/>
      <c r="O350" s="210"/>
      <c r="P350" s="210"/>
      <c r="Q350" s="210"/>
      <c r="R350" s="210"/>
      <c r="S350" s="210"/>
      <c r="T350" s="210"/>
      <c r="U350" s="210"/>
      <c r="V350" s="210"/>
      <c r="W350" s="210"/>
      <c r="X350" s="210"/>
      <c r="Y350" s="210"/>
      <c r="Z350" s="210"/>
      <c r="AA350" s="210"/>
      <c r="AB350" s="210"/>
      <c r="AC350" s="210"/>
      <c r="AD350" s="210"/>
      <c r="AE350" s="210"/>
      <c r="AF350" s="210"/>
      <c r="AG350" s="210"/>
      <c r="AH350" s="210"/>
      <c r="AI350" s="210"/>
      <c r="AJ350" s="210"/>
      <c r="AK350" s="210"/>
      <c r="AL350" s="210"/>
      <c r="AM350" s="210"/>
      <c r="AN350" s="210"/>
      <c r="AO350" s="210"/>
      <c r="AP350" s="210"/>
      <c r="AQ350" s="210"/>
      <c r="AR350" s="210"/>
      <c r="AS350" s="210"/>
      <c r="AT350" s="210"/>
      <c r="AU350" s="210"/>
      <c r="AV350" s="210"/>
      <c r="AW350" s="210"/>
      <c r="AX350" s="210"/>
      <c r="AY350" s="210"/>
      <c r="AZ350" s="210"/>
      <c r="BA350" s="210"/>
      <c r="BB350" s="210"/>
      <c r="BC350" s="210"/>
      <c r="BD350" s="210"/>
      <c r="BE350" s="210"/>
      <c r="BF350" s="210"/>
      <c r="BG350" s="210"/>
      <c r="BH350" s="210"/>
      <c r="BI350" s="210"/>
      <c r="BJ350" s="210"/>
      <c r="BK350" s="210"/>
      <c r="BL350" s="210"/>
      <c r="BM350" s="210"/>
      <c r="BN350" s="210"/>
      <c r="BO350" s="210"/>
      <c r="BP350" s="210"/>
      <c r="BQ350" s="210"/>
      <c r="BR350" s="210"/>
      <c r="BS350" s="210"/>
    </row>
    <row r="351" spans="1:71" s="149" customFormat="1" x14ac:dyDescent="0.25">
      <c r="A351" s="282"/>
      <c r="C351" s="290"/>
      <c r="F351" s="291"/>
      <c r="G351" s="291"/>
      <c r="H351" s="291"/>
      <c r="I351" s="292"/>
      <c r="J351" s="293"/>
      <c r="K351" s="210"/>
      <c r="L351" s="210"/>
      <c r="M351" s="210"/>
      <c r="N351" s="210"/>
      <c r="O351" s="210"/>
      <c r="P351" s="210"/>
      <c r="Q351" s="210"/>
      <c r="R351" s="210"/>
      <c r="S351" s="210"/>
      <c r="T351" s="210"/>
      <c r="U351" s="210"/>
      <c r="V351" s="210"/>
      <c r="W351" s="210"/>
      <c r="X351" s="210"/>
      <c r="Y351" s="210"/>
      <c r="Z351" s="210"/>
      <c r="AA351" s="210"/>
      <c r="AB351" s="210"/>
      <c r="AC351" s="210"/>
      <c r="AD351" s="210"/>
      <c r="AE351" s="210"/>
      <c r="AF351" s="210"/>
      <c r="AG351" s="210"/>
      <c r="AH351" s="210"/>
      <c r="AI351" s="210"/>
      <c r="AJ351" s="210"/>
      <c r="AK351" s="210"/>
      <c r="AL351" s="210"/>
      <c r="AM351" s="210"/>
      <c r="AN351" s="210"/>
      <c r="AO351" s="210"/>
      <c r="AP351" s="210"/>
      <c r="AQ351" s="210"/>
      <c r="AR351" s="210"/>
      <c r="AS351" s="210"/>
      <c r="AT351" s="210"/>
      <c r="AU351" s="210"/>
      <c r="AV351" s="210"/>
      <c r="AW351" s="210"/>
      <c r="AX351" s="210"/>
      <c r="AY351" s="210"/>
      <c r="AZ351" s="210"/>
      <c r="BA351" s="210"/>
      <c r="BB351" s="210"/>
      <c r="BC351" s="210"/>
      <c r="BD351" s="210"/>
      <c r="BE351" s="210"/>
      <c r="BF351" s="210"/>
      <c r="BG351" s="210"/>
      <c r="BH351" s="210"/>
      <c r="BI351" s="210"/>
      <c r="BJ351" s="210"/>
      <c r="BK351" s="210"/>
      <c r="BL351" s="210"/>
      <c r="BM351" s="210"/>
      <c r="BN351" s="210"/>
      <c r="BO351" s="210"/>
      <c r="BP351" s="210"/>
      <c r="BQ351" s="210"/>
      <c r="BR351" s="210"/>
      <c r="BS351" s="210"/>
    </row>
    <row r="352" spans="1:71" s="149" customFormat="1" x14ac:dyDescent="0.25">
      <c r="A352" s="282"/>
      <c r="C352" s="290"/>
      <c r="F352" s="291"/>
      <c r="G352" s="291"/>
      <c r="H352" s="291"/>
      <c r="I352" s="292"/>
      <c r="J352" s="293"/>
      <c r="K352" s="210"/>
      <c r="L352" s="210"/>
      <c r="M352" s="210"/>
      <c r="N352" s="210"/>
      <c r="O352" s="210"/>
      <c r="P352" s="210"/>
      <c r="Q352" s="210"/>
      <c r="R352" s="210"/>
      <c r="S352" s="210"/>
      <c r="T352" s="210"/>
      <c r="U352" s="210"/>
      <c r="V352" s="210"/>
      <c r="W352" s="210"/>
      <c r="X352" s="210"/>
      <c r="Y352" s="210"/>
      <c r="Z352" s="210"/>
      <c r="AA352" s="210"/>
      <c r="AB352" s="210"/>
      <c r="AC352" s="210"/>
      <c r="AD352" s="210"/>
      <c r="AE352" s="210"/>
      <c r="AF352" s="210"/>
      <c r="AG352" s="210"/>
      <c r="AH352" s="210"/>
      <c r="AI352" s="210"/>
      <c r="AJ352" s="210"/>
      <c r="AK352" s="210"/>
      <c r="AL352" s="210"/>
      <c r="AM352" s="210"/>
      <c r="AN352" s="210"/>
      <c r="AO352" s="210"/>
      <c r="AP352" s="210"/>
      <c r="AQ352" s="210"/>
      <c r="AR352" s="210"/>
      <c r="AS352" s="210"/>
      <c r="AT352" s="210"/>
      <c r="AU352" s="210"/>
      <c r="AV352" s="210"/>
      <c r="AW352" s="210"/>
      <c r="AX352" s="210"/>
      <c r="AY352" s="210"/>
      <c r="AZ352" s="210"/>
      <c r="BA352" s="210"/>
      <c r="BB352" s="210"/>
      <c r="BC352" s="210"/>
      <c r="BD352" s="210"/>
      <c r="BE352" s="210"/>
      <c r="BF352" s="210"/>
      <c r="BG352" s="210"/>
      <c r="BH352" s="210"/>
      <c r="BI352" s="210"/>
      <c r="BJ352" s="210"/>
      <c r="BK352" s="210"/>
      <c r="BL352" s="210"/>
      <c r="BM352" s="210"/>
      <c r="BN352" s="210"/>
      <c r="BO352" s="210"/>
      <c r="BP352" s="210"/>
      <c r="BQ352" s="210"/>
      <c r="BR352" s="210"/>
      <c r="BS352" s="210"/>
    </row>
    <row r="353" spans="1:71" s="149" customFormat="1" x14ac:dyDescent="0.25">
      <c r="A353" s="282"/>
      <c r="C353" s="290"/>
      <c r="F353" s="291"/>
      <c r="G353" s="291"/>
      <c r="H353" s="291"/>
      <c r="I353" s="292"/>
      <c r="J353" s="293"/>
      <c r="K353" s="210"/>
      <c r="L353" s="210"/>
      <c r="M353" s="210"/>
      <c r="N353" s="210"/>
      <c r="O353" s="210"/>
      <c r="P353" s="210"/>
      <c r="Q353" s="210"/>
      <c r="R353" s="210"/>
      <c r="S353" s="210"/>
      <c r="T353" s="210"/>
      <c r="U353" s="210"/>
      <c r="V353" s="210"/>
      <c r="W353" s="210"/>
      <c r="X353" s="210"/>
      <c r="Y353" s="210"/>
      <c r="Z353" s="210"/>
      <c r="AA353" s="210"/>
      <c r="AB353" s="210"/>
      <c r="AC353" s="210"/>
      <c r="AD353" s="210"/>
      <c r="AE353" s="210"/>
      <c r="AF353" s="210"/>
      <c r="AG353" s="210"/>
      <c r="AH353" s="210"/>
      <c r="AI353" s="210"/>
      <c r="AJ353" s="210"/>
      <c r="AK353" s="210"/>
      <c r="AL353" s="210"/>
      <c r="AM353" s="210"/>
      <c r="AN353" s="210"/>
      <c r="AO353" s="210"/>
      <c r="AP353" s="210"/>
      <c r="AQ353" s="210"/>
      <c r="AR353" s="210"/>
      <c r="AS353" s="210"/>
      <c r="AT353" s="210"/>
      <c r="AU353" s="210"/>
      <c r="AV353" s="210"/>
      <c r="AW353" s="210"/>
      <c r="AX353" s="210"/>
      <c r="AY353" s="210"/>
      <c r="AZ353" s="210"/>
      <c r="BA353" s="210"/>
      <c r="BB353" s="210"/>
      <c r="BC353" s="210"/>
      <c r="BD353" s="210"/>
      <c r="BE353" s="210"/>
      <c r="BF353" s="210"/>
      <c r="BG353" s="210"/>
      <c r="BH353" s="210"/>
      <c r="BI353" s="210"/>
      <c r="BJ353" s="210"/>
      <c r="BK353" s="210"/>
      <c r="BL353" s="210"/>
      <c r="BM353" s="210"/>
      <c r="BN353" s="210"/>
      <c r="BO353" s="210"/>
      <c r="BP353" s="210"/>
      <c r="BQ353" s="210"/>
      <c r="BR353" s="210"/>
      <c r="BS353" s="210"/>
    </row>
    <row r="354" spans="1:71" s="149" customFormat="1" x14ac:dyDescent="0.25">
      <c r="A354" s="282"/>
      <c r="C354" s="290"/>
      <c r="F354" s="291"/>
      <c r="G354" s="291"/>
      <c r="H354" s="291"/>
      <c r="I354" s="292"/>
      <c r="J354" s="293"/>
      <c r="K354" s="210"/>
      <c r="L354" s="210"/>
      <c r="M354" s="210"/>
      <c r="N354" s="210"/>
      <c r="O354" s="210"/>
      <c r="P354" s="210"/>
      <c r="Q354" s="210"/>
      <c r="R354" s="210"/>
      <c r="S354" s="210"/>
      <c r="T354" s="210"/>
      <c r="U354" s="210"/>
      <c r="V354" s="210"/>
      <c r="W354" s="210"/>
      <c r="X354" s="210"/>
      <c r="Y354" s="210"/>
      <c r="Z354" s="210"/>
      <c r="AA354" s="210"/>
      <c r="AB354" s="210"/>
      <c r="AC354" s="210"/>
      <c r="AD354" s="210"/>
      <c r="AE354" s="210"/>
      <c r="AF354" s="210"/>
      <c r="AG354" s="210"/>
      <c r="AH354" s="210"/>
      <c r="AI354" s="210"/>
      <c r="AJ354" s="210"/>
      <c r="AK354" s="210"/>
      <c r="AL354" s="210"/>
      <c r="AM354" s="210"/>
      <c r="AN354" s="210"/>
      <c r="AO354" s="210"/>
      <c r="AP354" s="210"/>
      <c r="AQ354" s="210"/>
      <c r="AR354" s="210"/>
      <c r="AS354" s="210"/>
      <c r="AT354" s="210"/>
      <c r="AU354" s="210"/>
      <c r="AV354" s="210"/>
      <c r="AW354" s="210"/>
      <c r="AX354" s="210"/>
      <c r="AY354" s="210"/>
      <c r="AZ354" s="210"/>
      <c r="BA354" s="210"/>
      <c r="BB354" s="210"/>
      <c r="BC354" s="210"/>
      <c r="BD354" s="210"/>
      <c r="BE354" s="210"/>
      <c r="BF354" s="210"/>
      <c r="BG354" s="210"/>
      <c r="BH354" s="210"/>
      <c r="BI354" s="210"/>
      <c r="BJ354" s="210"/>
      <c r="BK354" s="210"/>
      <c r="BL354" s="210"/>
      <c r="BM354" s="210"/>
      <c r="BN354" s="210"/>
      <c r="BO354" s="210"/>
      <c r="BP354" s="210"/>
      <c r="BQ354" s="210"/>
      <c r="BR354" s="210"/>
      <c r="BS354" s="210"/>
    </row>
    <row r="355" spans="1:71" s="149" customFormat="1" x14ac:dyDescent="0.25">
      <c r="A355" s="282"/>
      <c r="C355" s="290"/>
      <c r="F355" s="291"/>
      <c r="G355" s="291"/>
      <c r="H355" s="291"/>
      <c r="I355" s="292"/>
      <c r="J355" s="293"/>
      <c r="K355" s="210"/>
      <c r="L355" s="210"/>
      <c r="M355" s="210"/>
      <c r="N355" s="210"/>
      <c r="O355" s="210"/>
      <c r="P355" s="210"/>
      <c r="Q355" s="210"/>
      <c r="R355" s="210"/>
      <c r="S355" s="210"/>
      <c r="T355" s="210"/>
      <c r="U355" s="210"/>
      <c r="V355" s="210"/>
      <c r="W355" s="210"/>
      <c r="X355" s="210"/>
      <c r="Y355" s="210"/>
      <c r="Z355" s="210"/>
      <c r="AA355" s="210"/>
      <c r="AB355" s="210"/>
      <c r="AC355" s="210"/>
      <c r="AD355" s="210"/>
      <c r="AE355" s="210"/>
      <c r="AF355" s="210"/>
      <c r="AG355" s="210"/>
      <c r="AH355" s="210"/>
      <c r="AI355" s="210"/>
      <c r="AJ355" s="210"/>
      <c r="AK355" s="210"/>
      <c r="AL355" s="210"/>
      <c r="AM355" s="210"/>
      <c r="AN355" s="210"/>
      <c r="AO355" s="210"/>
      <c r="AP355" s="210"/>
      <c r="AQ355" s="210"/>
      <c r="AR355" s="210"/>
      <c r="AS355" s="210"/>
      <c r="AT355" s="210"/>
      <c r="AU355" s="210"/>
      <c r="AV355" s="210"/>
      <c r="AW355" s="210"/>
      <c r="AX355" s="210"/>
      <c r="AY355" s="210"/>
      <c r="AZ355" s="210"/>
      <c r="BA355" s="210"/>
      <c r="BB355" s="210"/>
      <c r="BC355" s="210"/>
      <c r="BD355" s="210"/>
      <c r="BE355" s="210"/>
      <c r="BF355" s="210"/>
      <c r="BG355" s="210"/>
      <c r="BH355" s="210"/>
      <c r="BI355" s="210"/>
      <c r="BJ355" s="210"/>
      <c r="BK355" s="210"/>
      <c r="BL355" s="210"/>
      <c r="BM355" s="210"/>
      <c r="BN355" s="210"/>
      <c r="BO355" s="210"/>
      <c r="BP355" s="210"/>
      <c r="BQ355" s="210"/>
      <c r="BR355" s="210"/>
      <c r="BS355" s="210"/>
    </row>
    <row r="356" spans="1:71" s="149" customFormat="1" x14ac:dyDescent="0.25">
      <c r="A356" s="282"/>
      <c r="C356" s="290"/>
      <c r="F356" s="291"/>
      <c r="G356" s="291"/>
      <c r="H356" s="291"/>
      <c r="I356" s="292"/>
      <c r="J356" s="293"/>
      <c r="K356" s="210"/>
      <c r="L356" s="210"/>
      <c r="M356" s="210"/>
      <c r="N356" s="210"/>
      <c r="O356" s="210"/>
      <c r="P356" s="210"/>
      <c r="Q356" s="210"/>
      <c r="R356" s="210"/>
      <c r="S356" s="210"/>
      <c r="T356" s="210"/>
      <c r="U356" s="210"/>
      <c r="V356" s="210"/>
      <c r="W356" s="210"/>
      <c r="X356" s="210"/>
      <c r="Y356" s="210"/>
      <c r="Z356" s="210"/>
      <c r="AA356" s="210"/>
      <c r="AB356" s="210"/>
      <c r="AC356" s="210"/>
      <c r="AD356" s="210"/>
      <c r="AE356" s="210"/>
      <c r="AF356" s="210"/>
      <c r="AG356" s="210"/>
      <c r="AH356" s="210"/>
      <c r="AI356" s="210"/>
      <c r="AJ356" s="210"/>
      <c r="AK356" s="210"/>
      <c r="AL356" s="210"/>
      <c r="AM356" s="210"/>
      <c r="AN356" s="210"/>
      <c r="AO356" s="210"/>
      <c r="AP356" s="210"/>
      <c r="AQ356" s="210"/>
      <c r="AR356" s="210"/>
      <c r="AS356" s="210"/>
      <c r="AT356" s="210"/>
      <c r="AU356" s="210"/>
      <c r="AV356" s="210"/>
      <c r="AW356" s="210"/>
      <c r="AX356" s="210"/>
      <c r="AY356" s="210"/>
      <c r="AZ356" s="210"/>
      <c r="BA356" s="210"/>
      <c r="BB356" s="210"/>
      <c r="BC356" s="210"/>
      <c r="BD356" s="210"/>
      <c r="BE356" s="210"/>
      <c r="BF356" s="210"/>
      <c r="BG356" s="210"/>
      <c r="BH356" s="210"/>
      <c r="BI356" s="210"/>
      <c r="BJ356" s="210"/>
      <c r="BK356" s="210"/>
      <c r="BL356" s="210"/>
      <c r="BM356" s="210"/>
      <c r="BN356" s="210"/>
      <c r="BO356" s="210"/>
      <c r="BP356" s="210"/>
      <c r="BQ356" s="210"/>
      <c r="BR356" s="210"/>
      <c r="BS356" s="210"/>
    </row>
    <row r="357" spans="1:71" s="149" customFormat="1" x14ac:dyDescent="0.25">
      <c r="A357" s="282"/>
      <c r="C357" s="290"/>
      <c r="F357" s="291"/>
      <c r="G357" s="291"/>
      <c r="H357" s="291"/>
      <c r="I357" s="292"/>
      <c r="J357" s="293"/>
      <c r="K357" s="210"/>
      <c r="L357" s="210"/>
      <c r="M357" s="210"/>
      <c r="N357" s="210"/>
      <c r="O357" s="210"/>
      <c r="P357" s="210"/>
      <c r="Q357" s="210"/>
      <c r="R357" s="210"/>
      <c r="S357" s="210"/>
      <c r="T357" s="210"/>
      <c r="U357" s="210"/>
      <c r="V357" s="210"/>
      <c r="W357" s="210"/>
      <c r="X357" s="210"/>
      <c r="Y357" s="210"/>
      <c r="Z357" s="210"/>
      <c r="AA357" s="210"/>
      <c r="AB357" s="210"/>
      <c r="AC357" s="210"/>
      <c r="AD357" s="210"/>
      <c r="AE357" s="210"/>
      <c r="AF357" s="210"/>
      <c r="AG357" s="210"/>
      <c r="AH357" s="210"/>
      <c r="AI357" s="210"/>
      <c r="AJ357" s="210"/>
      <c r="AK357" s="210"/>
      <c r="AL357" s="210"/>
      <c r="AM357" s="210"/>
      <c r="AN357" s="210"/>
      <c r="AO357" s="210"/>
      <c r="AP357" s="210"/>
      <c r="AQ357" s="210"/>
      <c r="AR357" s="210"/>
      <c r="AS357" s="210"/>
      <c r="AT357" s="210"/>
      <c r="AU357" s="210"/>
      <c r="AV357" s="210"/>
      <c r="AW357" s="210"/>
      <c r="AX357" s="210"/>
      <c r="AY357" s="210"/>
      <c r="AZ357" s="210"/>
      <c r="BA357" s="210"/>
      <c r="BB357" s="210"/>
      <c r="BC357" s="210"/>
      <c r="BD357" s="210"/>
      <c r="BE357" s="210"/>
      <c r="BF357" s="210"/>
      <c r="BG357" s="210"/>
      <c r="BH357" s="210"/>
      <c r="BI357" s="210"/>
      <c r="BJ357" s="210"/>
      <c r="BK357" s="210"/>
      <c r="BL357" s="210"/>
      <c r="BM357" s="210"/>
      <c r="BN357" s="210"/>
      <c r="BO357" s="210"/>
      <c r="BP357" s="210"/>
      <c r="BQ357" s="210"/>
      <c r="BR357" s="210"/>
      <c r="BS357" s="210"/>
    </row>
    <row r="358" spans="1:71" s="149" customFormat="1" x14ac:dyDescent="0.25">
      <c r="A358" s="282"/>
      <c r="C358" s="290"/>
      <c r="F358" s="291"/>
      <c r="G358" s="291"/>
      <c r="H358" s="291"/>
      <c r="I358" s="292"/>
      <c r="J358" s="293"/>
      <c r="K358" s="210"/>
      <c r="L358" s="210"/>
      <c r="M358" s="210"/>
      <c r="N358" s="210"/>
      <c r="O358" s="210"/>
      <c r="P358" s="210"/>
      <c r="Q358" s="210"/>
      <c r="R358" s="210"/>
      <c r="S358" s="210"/>
      <c r="T358" s="210"/>
      <c r="U358" s="210"/>
      <c r="V358" s="210"/>
      <c r="W358" s="210"/>
      <c r="X358" s="210"/>
      <c r="Y358" s="210"/>
      <c r="Z358" s="210"/>
      <c r="AA358" s="210"/>
      <c r="AB358" s="210"/>
      <c r="AC358" s="210"/>
      <c r="AD358" s="210"/>
      <c r="AE358" s="210"/>
      <c r="AF358" s="210"/>
      <c r="AG358" s="210"/>
      <c r="AH358" s="210"/>
      <c r="AI358" s="210"/>
      <c r="AJ358" s="210"/>
      <c r="AK358" s="210"/>
      <c r="AL358" s="210"/>
      <c r="AM358" s="210"/>
      <c r="AN358" s="210"/>
      <c r="AO358" s="210"/>
      <c r="AP358" s="210"/>
      <c r="AQ358" s="210"/>
      <c r="AR358" s="210"/>
      <c r="AS358" s="210"/>
      <c r="AT358" s="210"/>
      <c r="AU358" s="210"/>
      <c r="AV358" s="210"/>
      <c r="AW358" s="210"/>
      <c r="AX358" s="210"/>
      <c r="AY358" s="210"/>
      <c r="AZ358" s="210"/>
      <c r="BA358" s="210"/>
      <c r="BB358" s="210"/>
      <c r="BC358" s="210"/>
      <c r="BD358" s="210"/>
      <c r="BE358" s="210"/>
      <c r="BF358" s="210"/>
      <c r="BG358" s="210"/>
      <c r="BH358" s="210"/>
      <c r="BI358" s="210"/>
      <c r="BJ358" s="210"/>
      <c r="BK358" s="210"/>
      <c r="BL358" s="210"/>
      <c r="BM358" s="210"/>
      <c r="BN358" s="210"/>
      <c r="BO358" s="210"/>
      <c r="BP358" s="210"/>
      <c r="BQ358" s="210"/>
      <c r="BR358" s="210"/>
      <c r="BS358" s="210"/>
    </row>
    <row r="359" spans="1:71" s="149" customFormat="1" x14ac:dyDescent="0.25">
      <c r="A359" s="282"/>
      <c r="C359" s="290"/>
      <c r="F359" s="291"/>
      <c r="G359" s="291"/>
      <c r="H359" s="291"/>
      <c r="I359" s="292"/>
      <c r="J359" s="293"/>
      <c r="K359" s="210"/>
      <c r="L359" s="210"/>
      <c r="M359" s="210"/>
      <c r="N359" s="210"/>
      <c r="O359" s="210"/>
      <c r="P359" s="210"/>
      <c r="Q359" s="210"/>
      <c r="R359" s="210"/>
      <c r="S359" s="210"/>
      <c r="T359" s="210"/>
      <c r="U359" s="210"/>
      <c r="V359" s="210"/>
      <c r="W359" s="210"/>
      <c r="X359" s="210"/>
      <c r="Y359" s="210"/>
      <c r="Z359" s="210"/>
      <c r="AA359" s="210"/>
      <c r="AB359" s="210"/>
      <c r="AC359" s="210"/>
      <c r="AD359" s="210"/>
      <c r="AE359" s="210"/>
      <c r="AF359" s="210"/>
      <c r="AG359" s="210"/>
      <c r="AH359" s="210"/>
      <c r="AI359" s="210"/>
      <c r="AJ359" s="210"/>
      <c r="AK359" s="210"/>
      <c r="AL359" s="210"/>
      <c r="AM359" s="210"/>
      <c r="AN359" s="210"/>
      <c r="AO359" s="210"/>
      <c r="AP359" s="210"/>
      <c r="AQ359" s="210"/>
      <c r="AR359" s="210"/>
      <c r="AS359" s="210"/>
      <c r="AT359" s="210"/>
      <c r="AU359" s="210"/>
      <c r="AV359" s="210"/>
      <c r="AW359" s="210"/>
      <c r="AX359" s="210"/>
      <c r="AY359" s="210"/>
      <c r="AZ359" s="210"/>
      <c r="BA359" s="210"/>
      <c r="BB359" s="210"/>
      <c r="BC359" s="210"/>
      <c r="BD359" s="210"/>
      <c r="BE359" s="210"/>
      <c r="BF359" s="210"/>
      <c r="BG359" s="210"/>
      <c r="BH359" s="210"/>
      <c r="BI359" s="210"/>
      <c r="BJ359" s="210"/>
      <c r="BK359" s="210"/>
      <c r="BL359" s="210"/>
      <c r="BM359" s="210"/>
      <c r="BN359" s="210"/>
      <c r="BO359" s="210"/>
      <c r="BP359" s="210"/>
      <c r="BQ359" s="210"/>
      <c r="BR359" s="210"/>
      <c r="BS359" s="210"/>
    </row>
    <row r="360" spans="1:71" s="149" customFormat="1" x14ac:dyDescent="0.25">
      <c r="A360" s="282"/>
      <c r="C360" s="290"/>
      <c r="F360" s="291"/>
      <c r="G360" s="291"/>
      <c r="H360" s="291"/>
      <c r="I360" s="292"/>
      <c r="J360" s="293"/>
      <c r="K360" s="210"/>
      <c r="L360" s="210"/>
      <c r="M360" s="210"/>
      <c r="N360" s="210"/>
      <c r="O360" s="210"/>
      <c r="P360" s="210"/>
      <c r="Q360" s="210"/>
      <c r="R360" s="210"/>
      <c r="S360" s="210"/>
      <c r="T360" s="210"/>
      <c r="U360" s="210"/>
      <c r="V360" s="210"/>
      <c r="W360" s="210"/>
      <c r="X360" s="210"/>
      <c r="Y360" s="210"/>
      <c r="Z360" s="210"/>
      <c r="AA360" s="210"/>
      <c r="AB360" s="210"/>
      <c r="AC360" s="210"/>
      <c r="AD360" s="210"/>
      <c r="AE360" s="210"/>
      <c r="AF360" s="210"/>
      <c r="AG360" s="210"/>
      <c r="AH360" s="210"/>
      <c r="AI360" s="210"/>
      <c r="AJ360" s="210"/>
      <c r="AK360" s="210"/>
      <c r="AL360" s="210"/>
      <c r="AM360" s="210"/>
      <c r="AN360" s="210"/>
      <c r="AO360" s="210"/>
      <c r="AP360" s="210"/>
      <c r="AQ360" s="210"/>
      <c r="AR360" s="210"/>
      <c r="AS360" s="210"/>
      <c r="AT360" s="210"/>
      <c r="AU360" s="210"/>
      <c r="AV360" s="210"/>
      <c r="AW360" s="210"/>
      <c r="AX360" s="210"/>
      <c r="AY360" s="210"/>
      <c r="AZ360" s="210"/>
      <c r="BA360" s="210"/>
      <c r="BB360" s="210"/>
      <c r="BC360" s="210"/>
      <c r="BD360" s="210"/>
      <c r="BE360" s="210"/>
      <c r="BF360" s="210"/>
      <c r="BG360" s="210"/>
      <c r="BH360" s="210"/>
      <c r="BI360" s="210"/>
      <c r="BJ360" s="210"/>
      <c r="BK360" s="210"/>
      <c r="BL360" s="210"/>
      <c r="BM360" s="210"/>
      <c r="BN360" s="210"/>
      <c r="BO360" s="210"/>
      <c r="BP360" s="210"/>
      <c r="BQ360" s="210"/>
      <c r="BR360" s="210"/>
      <c r="BS360" s="210"/>
    </row>
    <row r="361" spans="1:71" s="149" customFormat="1" x14ac:dyDescent="0.25">
      <c r="A361" s="282"/>
      <c r="C361" s="290"/>
      <c r="F361" s="291"/>
      <c r="G361" s="291"/>
      <c r="H361" s="291"/>
      <c r="I361" s="292"/>
      <c r="J361" s="293"/>
      <c r="K361" s="210"/>
      <c r="L361" s="210"/>
      <c r="M361" s="210"/>
      <c r="N361" s="210"/>
      <c r="O361" s="210"/>
      <c r="P361" s="210"/>
      <c r="Q361" s="210"/>
      <c r="R361" s="210"/>
      <c r="S361" s="210"/>
      <c r="T361" s="210"/>
      <c r="U361" s="210"/>
      <c r="V361" s="210"/>
      <c r="W361" s="210"/>
      <c r="X361" s="210"/>
      <c r="Y361" s="210"/>
      <c r="Z361" s="210"/>
      <c r="AA361" s="210"/>
      <c r="AB361" s="210"/>
      <c r="AC361" s="210"/>
      <c r="AD361" s="210"/>
      <c r="AE361" s="210"/>
      <c r="AF361" s="210"/>
      <c r="AG361" s="210"/>
      <c r="AH361" s="210"/>
      <c r="AI361" s="210"/>
      <c r="AJ361" s="210"/>
      <c r="AK361" s="210"/>
      <c r="AL361" s="210"/>
      <c r="AM361" s="210"/>
      <c r="AN361" s="210"/>
      <c r="AO361" s="210"/>
      <c r="AP361" s="210"/>
      <c r="AQ361" s="210"/>
      <c r="AR361" s="210"/>
      <c r="AS361" s="210"/>
      <c r="AT361" s="210"/>
      <c r="AU361" s="210"/>
      <c r="AV361" s="210"/>
      <c r="AW361" s="210"/>
      <c r="AX361" s="210"/>
      <c r="AY361" s="210"/>
      <c r="AZ361" s="210"/>
      <c r="BA361" s="210"/>
      <c r="BB361" s="210"/>
      <c r="BC361" s="210"/>
      <c r="BD361" s="210"/>
      <c r="BE361" s="210"/>
      <c r="BF361" s="210"/>
      <c r="BG361" s="210"/>
      <c r="BH361" s="210"/>
      <c r="BI361" s="210"/>
      <c r="BJ361" s="210"/>
      <c r="BK361" s="210"/>
      <c r="BL361" s="210"/>
      <c r="BM361" s="210"/>
      <c r="BN361" s="210"/>
      <c r="BO361" s="210"/>
      <c r="BP361" s="210"/>
      <c r="BQ361" s="210"/>
      <c r="BR361" s="210"/>
      <c r="BS361" s="210"/>
    </row>
    <row r="362" spans="1:71" s="149" customFormat="1" x14ac:dyDescent="0.25">
      <c r="A362" s="282"/>
      <c r="C362" s="290"/>
      <c r="F362" s="291"/>
      <c r="G362" s="291"/>
      <c r="H362" s="291"/>
      <c r="I362" s="292"/>
      <c r="J362" s="293"/>
      <c r="K362" s="210"/>
      <c r="L362" s="210"/>
      <c r="M362" s="210"/>
      <c r="N362" s="210"/>
      <c r="O362" s="210"/>
      <c r="P362" s="210"/>
      <c r="Q362" s="210"/>
      <c r="R362" s="210"/>
      <c r="S362" s="210"/>
      <c r="T362" s="210"/>
      <c r="U362" s="210"/>
      <c r="V362" s="210"/>
      <c r="W362" s="210"/>
      <c r="X362" s="210"/>
      <c r="Y362" s="210"/>
      <c r="Z362" s="210"/>
      <c r="AA362" s="210"/>
      <c r="AB362" s="210"/>
      <c r="AC362" s="210"/>
      <c r="AD362" s="210"/>
      <c r="AE362" s="210"/>
      <c r="AF362" s="210"/>
      <c r="AG362" s="210"/>
      <c r="AH362" s="210"/>
      <c r="AI362" s="210"/>
      <c r="AJ362" s="210"/>
      <c r="AK362" s="210"/>
      <c r="AL362" s="210"/>
      <c r="AM362" s="210"/>
      <c r="AN362" s="210"/>
      <c r="AO362" s="210"/>
      <c r="AP362" s="210"/>
      <c r="AQ362" s="210"/>
      <c r="AR362" s="210"/>
      <c r="AS362" s="210"/>
      <c r="AT362" s="210"/>
      <c r="AU362" s="210"/>
      <c r="AV362" s="210"/>
      <c r="AW362" s="210"/>
      <c r="AX362" s="210"/>
      <c r="AY362" s="210"/>
      <c r="AZ362" s="210"/>
      <c r="BA362" s="210"/>
      <c r="BB362" s="210"/>
      <c r="BC362" s="210"/>
      <c r="BD362" s="210"/>
      <c r="BE362" s="210"/>
      <c r="BF362" s="210"/>
      <c r="BG362" s="210"/>
      <c r="BH362" s="210"/>
      <c r="BI362" s="210"/>
      <c r="BJ362" s="210"/>
      <c r="BK362" s="210"/>
      <c r="BL362" s="210"/>
      <c r="BM362" s="210"/>
      <c r="BN362" s="210"/>
      <c r="BO362" s="210"/>
      <c r="BP362" s="210"/>
      <c r="BQ362" s="210"/>
      <c r="BR362" s="210"/>
      <c r="BS362" s="210"/>
    </row>
    <row r="363" spans="1:71" s="149" customFormat="1" x14ac:dyDescent="0.25">
      <c r="A363" s="282"/>
      <c r="C363" s="290"/>
      <c r="F363" s="291"/>
      <c r="G363" s="291"/>
      <c r="H363" s="291"/>
      <c r="I363" s="292"/>
      <c r="J363" s="293"/>
      <c r="K363" s="210"/>
      <c r="L363" s="210"/>
      <c r="M363" s="210"/>
      <c r="N363" s="210"/>
      <c r="O363" s="210"/>
      <c r="P363" s="210"/>
      <c r="Q363" s="210"/>
      <c r="R363" s="210"/>
      <c r="S363" s="210"/>
      <c r="T363" s="210"/>
      <c r="U363" s="210"/>
      <c r="V363" s="210"/>
      <c r="W363" s="210"/>
      <c r="X363" s="210"/>
      <c r="Y363" s="210"/>
      <c r="Z363" s="210"/>
      <c r="AA363" s="210"/>
      <c r="AB363" s="210"/>
      <c r="AC363" s="210"/>
      <c r="AD363" s="210"/>
      <c r="AE363" s="210"/>
      <c r="AF363" s="210"/>
      <c r="AG363" s="210"/>
      <c r="AH363" s="210"/>
      <c r="AI363" s="210"/>
      <c r="AJ363" s="210"/>
      <c r="AK363" s="210"/>
      <c r="AL363" s="210"/>
      <c r="AM363" s="210"/>
      <c r="AN363" s="210"/>
      <c r="AO363" s="210"/>
      <c r="AP363" s="210"/>
      <c r="AQ363" s="210"/>
      <c r="AR363" s="210"/>
      <c r="AS363" s="210"/>
      <c r="AT363" s="210"/>
      <c r="AU363" s="210"/>
      <c r="AV363" s="210"/>
      <c r="AW363" s="210"/>
      <c r="AX363" s="210"/>
      <c r="AY363" s="210"/>
      <c r="AZ363" s="210"/>
      <c r="BA363" s="210"/>
      <c r="BB363" s="210"/>
      <c r="BC363" s="210"/>
      <c r="BD363" s="210"/>
      <c r="BE363" s="210"/>
      <c r="BF363" s="210"/>
      <c r="BG363" s="210"/>
      <c r="BH363" s="210"/>
      <c r="BI363" s="210"/>
      <c r="BJ363" s="210"/>
      <c r="BK363" s="210"/>
      <c r="BL363" s="210"/>
      <c r="BM363" s="210"/>
      <c r="BN363" s="210"/>
      <c r="BO363" s="210"/>
      <c r="BP363" s="210"/>
      <c r="BQ363" s="210"/>
      <c r="BR363" s="210"/>
      <c r="BS363" s="210"/>
    </row>
    <row r="364" spans="1:71" s="149" customFormat="1" x14ac:dyDescent="0.25">
      <c r="A364" s="282"/>
      <c r="C364" s="290"/>
      <c r="F364" s="291"/>
      <c r="G364" s="291"/>
      <c r="H364" s="291"/>
      <c r="I364" s="292"/>
      <c r="J364" s="293"/>
      <c r="K364" s="210"/>
      <c r="L364" s="210"/>
      <c r="M364" s="210"/>
      <c r="N364" s="210"/>
      <c r="O364" s="210"/>
      <c r="P364" s="210"/>
      <c r="Q364" s="210"/>
      <c r="R364" s="210"/>
      <c r="S364" s="210"/>
      <c r="T364" s="210"/>
      <c r="U364" s="210"/>
      <c r="V364" s="210"/>
      <c r="W364" s="210"/>
      <c r="X364" s="210"/>
      <c r="Y364" s="210"/>
      <c r="Z364" s="210"/>
      <c r="AA364" s="210"/>
      <c r="AB364" s="210"/>
      <c r="AC364" s="210"/>
      <c r="AD364" s="210"/>
      <c r="AE364" s="210"/>
      <c r="AF364" s="210"/>
      <c r="AG364" s="210"/>
      <c r="AH364" s="210"/>
      <c r="AI364" s="210"/>
      <c r="AJ364" s="210"/>
      <c r="AK364" s="210"/>
      <c r="AL364" s="210"/>
      <c r="AM364" s="210"/>
      <c r="AN364" s="210"/>
      <c r="AO364" s="210"/>
      <c r="AP364" s="210"/>
      <c r="AQ364" s="210"/>
      <c r="AR364" s="210"/>
      <c r="AS364" s="210"/>
      <c r="AT364" s="210"/>
      <c r="AU364" s="210"/>
      <c r="AV364" s="210"/>
      <c r="AW364" s="210"/>
      <c r="AX364" s="210"/>
      <c r="AY364" s="210"/>
      <c r="AZ364" s="210"/>
      <c r="BA364" s="210"/>
      <c r="BB364" s="210"/>
      <c r="BC364" s="210"/>
      <c r="BD364" s="210"/>
      <c r="BE364" s="210"/>
      <c r="BF364" s="210"/>
      <c r="BG364" s="210"/>
      <c r="BH364" s="210"/>
      <c r="BI364" s="210"/>
      <c r="BJ364" s="210"/>
      <c r="BK364" s="210"/>
      <c r="BL364" s="210"/>
      <c r="BM364" s="210"/>
      <c r="BN364" s="210"/>
      <c r="BO364" s="210"/>
      <c r="BP364" s="210"/>
      <c r="BQ364" s="210"/>
      <c r="BR364" s="210"/>
      <c r="BS364" s="210"/>
    </row>
    <row r="365" spans="1:71" s="149" customFormat="1" x14ac:dyDescent="0.25">
      <c r="A365" s="282"/>
      <c r="C365" s="290"/>
      <c r="F365" s="291"/>
      <c r="G365" s="291"/>
      <c r="H365" s="291"/>
      <c r="I365" s="292"/>
      <c r="J365" s="293"/>
      <c r="K365" s="210"/>
      <c r="L365" s="210"/>
      <c r="M365" s="210"/>
      <c r="N365" s="210"/>
      <c r="O365" s="210"/>
      <c r="P365" s="210"/>
      <c r="Q365" s="210"/>
      <c r="R365" s="210"/>
      <c r="S365" s="210"/>
      <c r="T365" s="210"/>
      <c r="U365" s="210"/>
      <c r="V365" s="210"/>
      <c r="W365" s="210"/>
      <c r="X365" s="210"/>
      <c r="Y365" s="210"/>
      <c r="Z365" s="210"/>
      <c r="AA365" s="210"/>
      <c r="AB365" s="210"/>
      <c r="AC365" s="210"/>
      <c r="AD365" s="210"/>
      <c r="AE365" s="210"/>
      <c r="AF365" s="210"/>
      <c r="AG365" s="210"/>
      <c r="AH365" s="210"/>
      <c r="AI365" s="210"/>
      <c r="AJ365" s="210"/>
      <c r="AK365" s="210"/>
      <c r="AL365" s="210"/>
      <c r="AM365" s="210"/>
      <c r="AN365" s="210"/>
      <c r="AO365" s="210"/>
      <c r="AP365" s="210"/>
      <c r="AQ365" s="210"/>
      <c r="AR365" s="210"/>
      <c r="AS365" s="210"/>
      <c r="AT365" s="210"/>
      <c r="AU365" s="210"/>
      <c r="AV365" s="210"/>
      <c r="AW365" s="210"/>
      <c r="AX365" s="210"/>
      <c r="AY365" s="210"/>
      <c r="AZ365" s="210"/>
      <c r="BA365" s="210"/>
      <c r="BB365" s="210"/>
      <c r="BC365" s="210"/>
      <c r="BD365" s="210"/>
      <c r="BE365" s="210"/>
      <c r="BF365" s="210"/>
      <c r="BG365" s="210"/>
      <c r="BH365" s="210"/>
      <c r="BI365" s="210"/>
      <c r="BJ365" s="210"/>
      <c r="BK365" s="210"/>
      <c r="BL365" s="210"/>
      <c r="BM365" s="210"/>
      <c r="BN365" s="210"/>
      <c r="BO365" s="210"/>
      <c r="BP365" s="210"/>
      <c r="BQ365" s="210"/>
      <c r="BR365" s="210"/>
      <c r="BS365" s="210"/>
    </row>
    <row r="366" spans="1:71" s="149" customFormat="1" x14ac:dyDescent="0.25">
      <c r="A366" s="282"/>
      <c r="C366" s="290"/>
      <c r="F366" s="291"/>
      <c r="G366" s="291"/>
      <c r="H366" s="291"/>
      <c r="I366" s="292"/>
      <c r="J366" s="293"/>
      <c r="K366" s="210"/>
      <c r="L366" s="210"/>
      <c r="M366" s="210"/>
      <c r="N366" s="210"/>
      <c r="O366" s="210"/>
      <c r="P366" s="210"/>
      <c r="Q366" s="210"/>
      <c r="R366" s="210"/>
      <c r="S366" s="210"/>
      <c r="T366" s="210"/>
      <c r="U366" s="210"/>
      <c r="V366" s="210"/>
      <c r="W366" s="210"/>
      <c r="X366" s="210"/>
      <c r="Y366" s="210"/>
      <c r="Z366" s="210"/>
      <c r="AA366" s="210"/>
      <c r="AB366" s="210"/>
      <c r="AC366" s="210"/>
      <c r="AD366" s="210"/>
      <c r="AE366" s="210"/>
      <c r="AF366" s="210"/>
      <c r="AG366" s="210"/>
      <c r="AH366" s="210"/>
      <c r="AI366" s="210"/>
      <c r="AJ366" s="210"/>
      <c r="AK366" s="210"/>
      <c r="AL366" s="210"/>
      <c r="AM366" s="210"/>
      <c r="AN366" s="210"/>
      <c r="AO366" s="210"/>
      <c r="AP366" s="210"/>
      <c r="AQ366" s="210"/>
      <c r="AR366" s="210"/>
      <c r="AS366" s="210"/>
      <c r="AT366" s="210"/>
      <c r="AU366" s="210"/>
      <c r="AV366" s="210"/>
      <c r="AW366" s="210"/>
      <c r="AX366" s="210"/>
      <c r="AY366" s="210"/>
      <c r="AZ366" s="210"/>
      <c r="BA366" s="210"/>
      <c r="BB366" s="210"/>
      <c r="BC366" s="210"/>
      <c r="BD366" s="210"/>
      <c r="BE366" s="210"/>
      <c r="BF366" s="210"/>
      <c r="BG366" s="210"/>
      <c r="BH366" s="210"/>
      <c r="BI366" s="210"/>
      <c r="BJ366" s="210"/>
      <c r="BK366" s="210"/>
      <c r="BL366" s="210"/>
      <c r="BM366" s="210"/>
      <c r="BN366" s="210"/>
      <c r="BO366" s="210"/>
      <c r="BP366" s="210"/>
      <c r="BQ366" s="210"/>
      <c r="BR366" s="210"/>
      <c r="BS366" s="210"/>
    </row>
    <row r="367" spans="1:71" s="149" customFormat="1" x14ac:dyDescent="0.25">
      <c r="A367" s="282"/>
      <c r="C367" s="290"/>
      <c r="F367" s="291"/>
      <c r="G367" s="291"/>
      <c r="H367" s="291"/>
      <c r="I367" s="292"/>
      <c r="J367" s="293"/>
      <c r="K367" s="210"/>
      <c r="L367" s="210"/>
      <c r="M367" s="210"/>
      <c r="N367" s="210"/>
      <c r="O367" s="210"/>
      <c r="P367" s="210"/>
      <c r="Q367" s="210"/>
      <c r="R367" s="210"/>
      <c r="S367" s="210"/>
      <c r="T367" s="210"/>
      <c r="U367" s="210"/>
      <c r="V367" s="210"/>
      <c r="W367" s="210"/>
      <c r="X367" s="210"/>
      <c r="Y367" s="210"/>
      <c r="Z367" s="210"/>
      <c r="AA367" s="210"/>
      <c r="AB367" s="210"/>
      <c r="AC367" s="210"/>
      <c r="AD367" s="210"/>
      <c r="AE367" s="210"/>
      <c r="AF367" s="210"/>
      <c r="AG367" s="210"/>
      <c r="AH367" s="210"/>
      <c r="AI367" s="210"/>
      <c r="AJ367" s="210"/>
      <c r="AK367" s="210"/>
      <c r="AL367" s="210"/>
      <c r="AM367" s="210"/>
      <c r="AN367" s="210"/>
      <c r="AO367" s="210"/>
      <c r="AP367" s="210"/>
      <c r="AQ367" s="210"/>
      <c r="AR367" s="210"/>
      <c r="AS367" s="210"/>
      <c r="AT367" s="210"/>
      <c r="AU367" s="210"/>
      <c r="AV367" s="210"/>
      <c r="AW367" s="210"/>
      <c r="AX367" s="210"/>
      <c r="AY367" s="210"/>
      <c r="AZ367" s="210"/>
      <c r="BA367" s="210"/>
      <c r="BB367" s="210"/>
      <c r="BC367" s="210"/>
      <c r="BD367" s="210"/>
      <c r="BE367" s="210"/>
      <c r="BF367" s="210"/>
      <c r="BG367" s="210"/>
      <c r="BH367" s="210"/>
      <c r="BI367" s="210"/>
      <c r="BJ367" s="210"/>
      <c r="BK367" s="210"/>
      <c r="BL367" s="210"/>
      <c r="BM367" s="210"/>
      <c r="BN367" s="210"/>
      <c r="BO367" s="210"/>
      <c r="BP367" s="210"/>
      <c r="BQ367" s="210"/>
      <c r="BR367" s="210"/>
      <c r="BS367" s="210"/>
    </row>
    <row r="368" spans="1:71" s="149" customFormat="1" x14ac:dyDescent="0.25">
      <c r="A368" s="282"/>
      <c r="C368" s="290"/>
      <c r="F368" s="291"/>
      <c r="G368" s="291"/>
      <c r="H368" s="291"/>
      <c r="I368" s="292"/>
      <c r="J368" s="293"/>
      <c r="K368" s="210"/>
      <c r="L368" s="210"/>
      <c r="M368" s="210"/>
      <c r="N368" s="210"/>
      <c r="O368" s="210"/>
      <c r="P368" s="210"/>
      <c r="Q368" s="210"/>
      <c r="R368" s="210"/>
      <c r="S368" s="210"/>
      <c r="T368" s="210"/>
      <c r="U368" s="210"/>
      <c r="V368" s="210"/>
      <c r="W368" s="210"/>
      <c r="X368" s="210"/>
      <c r="Y368" s="210"/>
      <c r="Z368" s="210"/>
      <c r="AA368" s="210"/>
      <c r="AB368" s="210"/>
      <c r="AC368" s="210"/>
      <c r="AD368" s="210"/>
      <c r="AE368" s="210"/>
      <c r="AF368" s="210"/>
      <c r="AG368" s="210"/>
      <c r="AH368" s="210"/>
      <c r="AI368" s="210"/>
      <c r="AJ368" s="210"/>
      <c r="AK368" s="210"/>
      <c r="AL368" s="210"/>
      <c r="AM368" s="210"/>
      <c r="AN368" s="210"/>
      <c r="AO368" s="210"/>
      <c r="AP368" s="210"/>
      <c r="AQ368" s="210"/>
      <c r="AR368" s="210"/>
      <c r="AS368" s="210"/>
      <c r="AT368" s="210"/>
      <c r="AU368" s="210"/>
      <c r="AV368" s="210"/>
      <c r="AW368" s="210"/>
      <c r="AX368" s="210"/>
      <c r="AY368" s="210"/>
      <c r="AZ368" s="210"/>
      <c r="BA368" s="210"/>
      <c r="BB368" s="210"/>
      <c r="BC368" s="210"/>
      <c r="BD368" s="210"/>
      <c r="BE368" s="210"/>
      <c r="BF368" s="210"/>
      <c r="BG368" s="210"/>
      <c r="BH368" s="210"/>
      <c r="BI368" s="210"/>
      <c r="BJ368" s="210"/>
      <c r="BK368" s="210"/>
      <c r="BL368" s="210"/>
      <c r="BM368" s="210"/>
      <c r="BN368" s="210"/>
      <c r="BO368" s="210"/>
      <c r="BP368" s="210"/>
      <c r="BQ368" s="210"/>
      <c r="BR368" s="210"/>
      <c r="BS368" s="210"/>
    </row>
    <row r="369" spans="1:71" s="149" customFormat="1" x14ac:dyDescent="0.25">
      <c r="A369" s="282"/>
      <c r="C369" s="290"/>
      <c r="F369" s="291"/>
      <c r="G369" s="291"/>
      <c r="H369" s="291"/>
      <c r="I369" s="292"/>
      <c r="J369" s="293"/>
      <c r="K369" s="210"/>
      <c r="L369" s="210"/>
      <c r="M369" s="210"/>
      <c r="N369" s="210"/>
      <c r="O369" s="210"/>
      <c r="P369" s="210"/>
      <c r="Q369" s="210"/>
      <c r="R369" s="210"/>
      <c r="S369" s="210"/>
      <c r="T369" s="210"/>
      <c r="U369" s="210"/>
      <c r="V369" s="210"/>
      <c r="W369" s="210"/>
      <c r="X369" s="210"/>
      <c r="Y369" s="210"/>
      <c r="Z369" s="210"/>
      <c r="AA369" s="210"/>
      <c r="AB369" s="210"/>
      <c r="AC369" s="210"/>
      <c r="AD369" s="210"/>
      <c r="AE369" s="210"/>
      <c r="AF369" s="210"/>
      <c r="AG369" s="210"/>
      <c r="AH369" s="210"/>
      <c r="AI369" s="210"/>
      <c r="AJ369" s="210"/>
      <c r="AK369" s="210"/>
      <c r="AL369" s="210"/>
      <c r="AM369" s="210"/>
      <c r="AN369" s="210"/>
      <c r="AO369" s="210"/>
      <c r="AP369" s="210"/>
      <c r="AQ369" s="210"/>
      <c r="AR369" s="210"/>
      <c r="AS369" s="210"/>
      <c r="AT369" s="210"/>
      <c r="AU369" s="210"/>
      <c r="AV369" s="210"/>
      <c r="AW369" s="210"/>
      <c r="AX369" s="210"/>
      <c r="AY369" s="210"/>
      <c r="AZ369" s="210"/>
      <c r="BA369" s="210"/>
      <c r="BB369" s="210"/>
      <c r="BC369" s="210"/>
      <c r="BD369" s="210"/>
      <c r="BE369" s="210"/>
      <c r="BF369" s="210"/>
      <c r="BG369" s="210"/>
      <c r="BH369" s="210"/>
      <c r="BI369" s="210"/>
      <c r="BJ369" s="210"/>
      <c r="BK369" s="210"/>
      <c r="BL369" s="210"/>
      <c r="BM369" s="210"/>
      <c r="BN369" s="210"/>
      <c r="BO369" s="210"/>
      <c r="BP369" s="210"/>
      <c r="BQ369" s="210"/>
      <c r="BR369" s="210"/>
      <c r="BS369" s="210"/>
    </row>
    <row r="370" spans="1:71" s="149" customFormat="1" x14ac:dyDescent="0.25">
      <c r="A370" s="282"/>
      <c r="C370" s="290"/>
      <c r="F370" s="291"/>
      <c r="G370" s="291"/>
      <c r="H370" s="291"/>
      <c r="I370" s="292"/>
      <c r="J370" s="293"/>
      <c r="K370" s="210"/>
      <c r="L370" s="210"/>
      <c r="M370" s="210"/>
      <c r="N370" s="210"/>
      <c r="O370" s="210"/>
      <c r="P370" s="210"/>
      <c r="Q370" s="210"/>
      <c r="R370" s="210"/>
      <c r="S370" s="210"/>
      <c r="T370" s="210"/>
      <c r="U370" s="210"/>
      <c r="V370" s="210"/>
      <c r="W370" s="210"/>
      <c r="X370" s="210"/>
      <c r="Y370" s="210"/>
      <c r="Z370" s="210"/>
      <c r="AA370" s="210"/>
      <c r="AB370" s="210"/>
      <c r="AC370" s="210"/>
      <c r="AD370" s="210"/>
      <c r="AE370" s="210"/>
      <c r="AF370" s="210"/>
      <c r="AG370" s="210"/>
      <c r="AH370" s="210"/>
      <c r="AI370" s="210"/>
      <c r="AJ370" s="210"/>
      <c r="AK370" s="210"/>
      <c r="AL370" s="210"/>
      <c r="AM370" s="210"/>
      <c r="AN370" s="210"/>
      <c r="AO370" s="210"/>
      <c r="AP370" s="210"/>
      <c r="AQ370" s="210"/>
      <c r="AR370" s="210"/>
      <c r="AS370" s="210"/>
      <c r="AT370" s="210"/>
      <c r="AU370" s="210"/>
      <c r="AV370" s="210"/>
      <c r="AW370" s="210"/>
      <c r="AX370" s="210"/>
      <c r="AY370" s="210"/>
      <c r="AZ370" s="210"/>
      <c r="BA370" s="210"/>
      <c r="BB370" s="210"/>
      <c r="BC370" s="210"/>
      <c r="BD370" s="210"/>
      <c r="BE370" s="210"/>
      <c r="BF370" s="210"/>
      <c r="BG370" s="210"/>
      <c r="BH370" s="210"/>
      <c r="BI370" s="210"/>
      <c r="BJ370" s="210"/>
      <c r="BK370" s="210"/>
      <c r="BL370" s="210"/>
      <c r="BM370" s="210"/>
      <c r="BN370" s="210"/>
      <c r="BO370" s="210"/>
      <c r="BP370" s="210"/>
      <c r="BQ370" s="210"/>
      <c r="BR370" s="210"/>
      <c r="BS370" s="210"/>
    </row>
    <row r="371" spans="1:71" s="149" customFormat="1" x14ac:dyDescent="0.25">
      <c r="A371" s="282"/>
      <c r="C371" s="290"/>
      <c r="F371" s="291"/>
      <c r="G371" s="291"/>
      <c r="H371" s="291"/>
      <c r="I371" s="292"/>
      <c r="J371" s="293"/>
      <c r="K371" s="210"/>
      <c r="L371" s="210"/>
      <c r="M371" s="210"/>
      <c r="N371" s="210"/>
      <c r="O371" s="210"/>
      <c r="P371" s="210"/>
      <c r="Q371" s="210"/>
      <c r="R371" s="210"/>
      <c r="S371" s="210"/>
      <c r="T371" s="210"/>
      <c r="U371" s="210"/>
      <c r="V371" s="210"/>
      <c r="W371" s="210"/>
      <c r="X371" s="210"/>
      <c r="Y371" s="210"/>
      <c r="Z371" s="210"/>
      <c r="AA371" s="210"/>
      <c r="AB371" s="210"/>
      <c r="AC371" s="210"/>
      <c r="AD371" s="210"/>
      <c r="AE371" s="210"/>
      <c r="AF371" s="210"/>
      <c r="AG371" s="210"/>
      <c r="AH371" s="210"/>
      <c r="AI371" s="210"/>
      <c r="AJ371" s="210"/>
      <c r="AK371" s="210"/>
      <c r="AL371" s="210"/>
      <c r="AM371" s="210"/>
      <c r="AN371" s="210"/>
      <c r="AO371" s="210"/>
      <c r="AP371" s="210"/>
      <c r="AQ371" s="210"/>
      <c r="AR371" s="210"/>
      <c r="AS371" s="210"/>
      <c r="AT371" s="210"/>
      <c r="AU371" s="210"/>
      <c r="AV371" s="210"/>
      <c r="AW371" s="210"/>
      <c r="AX371" s="210"/>
      <c r="AY371" s="210"/>
      <c r="AZ371" s="210"/>
      <c r="BA371" s="210"/>
      <c r="BB371" s="210"/>
      <c r="BC371" s="210"/>
      <c r="BD371" s="210"/>
      <c r="BE371" s="210"/>
      <c r="BF371" s="210"/>
      <c r="BG371" s="210"/>
      <c r="BH371" s="210"/>
      <c r="BI371" s="210"/>
      <c r="BJ371" s="210"/>
      <c r="BK371" s="210"/>
      <c r="BL371" s="210"/>
      <c r="BM371" s="210"/>
      <c r="BN371" s="210"/>
      <c r="BO371" s="210"/>
      <c r="BP371" s="210"/>
      <c r="BQ371" s="210"/>
      <c r="BR371" s="210"/>
      <c r="BS371" s="210"/>
    </row>
    <row r="372" spans="1:71" s="149" customFormat="1" x14ac:dyDescent="0.25">
      <c r="A372" s="282"/>
      <c r="C372" s="290"/>
      <c r="F372" s="291"/>
      <c r="G372" s="291"/>
      <c r="H372" s="291"/>
      <c r="I372" s="292"/>
      <c r="J372" s="293"/>
      <c r="K372" s="210"/>
      <c r="L372" s="210"/>
      <c r="M372" s="210"/>
      <c r="N372" s="210"/>
      <c r="O372" s="210"/>
      <c r="P372" s="210"/>
      <c r="Q372" s="210"/>
      <c r="R372" s="210"/>
      <c r="S372" s="210"/>
      <c r="T372" s="210"/>
      <c r="U372" s="210"/>
      <c r="V372" s="210"/>
      <c r="W372" s="210"/>
      <c r="X372" s="210"/>
      <c r="Y372" s="210"/>
      <c r="Z372" s="210"/>
      <c r="AA372" s="210"/>
      <c r="AB372" s="210"/>
      <c r="AC372" s="210"/>
      <c r="AD372" s="210"/>
      <c r="AE372" s="210"/>
      <c r="AF372" s="210"/>
      <c r="AG372" s="210"/>
      <c r="AH372" s="210"/>
      <c r="AI372" s="210"/>
      <c r="AJ372" s="210"/>
      <c r="AK372" s="210"/>
      <c r="AL372" s="210"/>
      <c r="AM372" s="210"/>
      <c r="AN372" s="210"/>
      <c r="AO372" s="210"/>
      <c r="AP372" s="210"/>
      <c r="AQ372" s="210"/>
      <c r="AR372" s="210"/>
      <c r="AS372" s="210"/>
      <c r="AT372" s="210"/>
      <c r="AU372" s="210"/>
      <c r="AV372" s="210"/>
      <c r="AW372" s="210"/>
      <c r="AX372" s="210"/>
      <c r="AY372" s="210"/>
      <c r="AZ372" s="210"/>
      <c r="BA372" s="210"/>
      <c r="BB372" s="210"/>
      <c r="BC372" s="210"/>
      <c r="BD372" s="210"/>
      <c r="BE372" s="210"/>
      <c r="BF372" s="210"/>
      <c r="BG372" s="210"/>
      <c r="BH372" s="210"/>
      <c r="BI372" s="210"/>
      <c r="BJ372" s="210"/>
      <c r="BK372" s="210"/>
      <c r="BL372" s="210"/>
      <c r="BM372" s="210"/>
      <c r="BN372" s="210"/>
      <c r="BO372" s="210"/>
      <c r="BP372" s="210"/>
      <c r="BQ372" s="210"/>
      <c r="BR372" s="210"/>
      <c r="BS372" s="210"/>
    </row>
    <row r="373" spans="1:71" s="149" customFormat="1" x14ac:dyDescent="0.25">
      <c r="A373" s="282"/>
      <c r="C373" s="290"/>
      <c r="F373" s="291"/>
      <c r="G373" s="291"/>
      <c r="H373" s="291"/>
      <c r="I373" s="292"/>
      <c r="J373" s="293"/>
      <c r="K373" s="210"/>
      <c r="L373" s="210"/>
      <c r="M373" s="210"/>
      <c r="N373" s="210"/>
      <c r="O373" s="210"/>
      <c r="P373" s="210"/>
      <c r="Q373" s="210"/>
      <c r="R373" s="210"/>
      <c r="S373" s="210"/>
      <c r="T373" s="210"/>
      <c r="U373" s="210"/>
      <c r="V373" s="210"/>
      <c r="W373" s="210"/>
      <c r="X373" s="210"/>
      <c r="Y373" s="210"/>
      <c r="Z373" s="210"/>
      <c r="AA373" s="210"/>
      <c r="AB373" s="210"/>
      <c r="AC373" s="210"/>
      <c r="AD373" s="210"/>
      <c r="AE373" s="210"/>
      <c r="AF373" s="210"/>
      <c r="AG373" s="210"/>
      <c r="AH373" s="210"/>
      <c r="AI373" s="210"/>
      <c r="AJ373" s="210"/>
      <c r="AK373" s="210"/>
      <c r="AL373" s="210"/>
      <c r="AM373" s="210"/>
      <c r="AN373" s="210"/>
      <c r="AO373" s="210"/>
      <c r="AP373" s="210"/>
      <c r="AQ373" s="210"/>
      <c r="AR373" s="210"/>
      <c r="AS373" s="210"/>
      <c r="AT373" s="210"/>
      <c r="AU373" s="210"/>
      <c r="AV373" s="210"/>
      <c r="AW373" s="210"/>
      <c r="AX373" s="210"/>
      <c r="AY373" s="210"/>
      <c r="AZ373" s="210"/>
      <c r="BA373" s="210"/>
      <c r="BB373" s="210"/>
      <c r="BC373" s="210"/>
      <c r="BD373" s="210"/>
      <c r="BE373" s="210"/>
      <c r="BF373" s="210"/>
      <c r="BG373" s="210"/>
      <c r="BH373" s="210"/>
      <c r="BI373" s="210"/>
      <c r="BJ373" s="210"/>
      <c r="BK373" s="210"/>
      <c r="BL373" s="210"/>
      <c r="BM373" s="210"/>
      <c r="BN373" s="210"/>
      <c r="BO373" s="210"/>
      <c r="BP373" s="210"/>
      <c r="BQ373" s="210"/>
      <c r="BR373" s="210"/>
      <c r="BS373" s="210"/>
    </row>
    <row r="374" spans="1:71" s="149" customFormat="1" x14ac:dyDescent="0.25">
      <c r="A374" s="282"/>
      <c r="C374" s="290"/>
      <c r="F374" s="291"/>
      <c r="G374" s="291"/>
      <c r="H374" s="291"/>
      <c r="I374" s="292"/>
      <c r="J374" s="293"/>
      <c r="K374" s="210"/>
      <c r="L374" s="210"/>
      <c r="M374" s="210"/>
      <c r="N374" s="210"/>
      <c r="O374" s="210"/>
      <c r="P374" s="210"/>
      <c r="Q374" s="210"/>
      <c r="R374" s="210"/>
      <c r="S374" s="210"/>
      <c r="T374" s="210"/>
      <c r="U374" s="210"/>
      <c r="V374" s="210"/>
      <c r="W374" s="210"/>
      <c r="X374" s="210"/>
      <c r="Y374" s="210"/>
      <c r="Z374" s="210"/>
      <c r="AA374" s="210"/>
      <c r="AB374" s="210"/>
      <c r="AC374" s="210"/>
      <c r="AD374" s="210"/>
      <c r="AE374" s="210"/>
      <c r="AF374" s="210"/>
      <c r="AG374" s="210"/>
      <c r="AH374" s="210"/>
      <c r="AI374" s="210"/>
      <c r="AJ374" s="210"/>
      <c r="AK374" s="210"/>
      <c r="AL374" s="210"/>
      <c r="AM374" s="210"/>
      <c r="AN374" s="210"/>
      <c r="AO374" s="210"/>
      <c r="AP374" s="210"/>
      <c r="AQ374" s="210"/>
      <c r="AR374" s="210"/>
      <c r="AS374" s="210"/>
      <c r="AT374" s="210"/>
      <c r="AU374" s="210"/>
      <c r="AV374" s="210"/>
      <c r="AW374" s="210"/>
      <c r="AX374" s="210"/>
      <c r="AY374" s="210"/>
      <c r="AZ374" s="210"/>
      <c r="BA374" s="210"/>
      <c r="BB374" s="210"/>
      <c r="BC374" s="210"/>
      <c r="BD374" s="210"/>
      <c r="BE374" s="210"/>
      <c r="BF374" s="210"/>
      <c r="BG374" s="210"/>
      <c r="BH374" s="210"/>
      <c r="BI374" s="210"/>
      <c r="BJ374" s="210"/>
      <c r="BK374" s="210"/>
      <c r="BL374" s="210"/>
      <c r="BM374" s="210"/>
      <c r="BN374" s="210"/>
      <c r="BO374" s="210"/>
      <c r="BP374" s="210"/>
      <c r="BQ374" s="210"/>
      <c r="BR374" s="210"/>
      <c r="BS374" s="210"/>
    </row>
    <row r="375" spans="1:71" s="149" customFormat="1" x14ac:dyDescent="0.25">
      <c r="A375" s="282"/>
      <c r="C375" s="290"/>
      <c r="F375" s="291"/>
      <c r="G375" s="291"/>
      <c r="H375" s="291"/>
      <c r="I375" s="292"/>
      <c r="J375" s="293"/>
      <c r="K375" s="210"/>
      <c r="L375" s="210"/>
      <c r="M375" s="210"/>
      <c r="N375" s="210"/>
      <c r="O375" s="210"/>
      <c r="P375" s="210"/>
      <c r="Q375" s="210"/>
      <c r="R375" s="210"/>
      <c r="S375" s="210"/>
      <c r="T375" s="210"/>
      <c r="U375" s="210"/>
      <c r="V375" s="210"/>
      <c r="W375" s="210"/>
      <c r="X375" s="210"/>
      <c r="Y375" s="210"/>
      <c r="Z375" s="210"/>
      <c r="AA375" s="210"/>
      <c r="AB375" s="210"/>
      <c r="AC375" s="210"/>
      <c r="AD375" s="210"/>
      <c r="AE375" s="210"/>
      <c r="AF375" s="210"/>
      <c r="AG375" s="210"/>
      <c r="AH375" s="210"/>
      <c r="AI375" s="210"/>
      <c r="AJ375" s="210"/>
      <c r="AK375" s="210"/>
      <c r="AL375" s="210"/>
      <c r="AM375" s="210"/>
      <c r="AN375" s="210"/>
      <c r="AO375" s="210"/>
      <c r="AP375" s="210"/>
      <c r="AQ375" s="210"/>
      <c r="AR375" s="210"/>
      <c r="AS375" s="210"/>
      <c r="AT375" s="210"/>
      <c r="AU375" s="210"/>
      <c r="AV375" s="210"/>
      <c r="AW375" s="210"/>
      <c r="AX375" s="210"/>
      <c r="AY375" s="210"/>
      <c r="AZ375" s="210"/>
      <c r="BA375" s="210"/>
      <c r="BB375" s="210"/>
      <c r="BC375" s="210"/>
      <c r="BD375" s="210"/>
      <c r="BE375" s="210"/>
      <c r="BF375" s="210"/>
      <c r="BG375" s="210"/>
      <c r="BH375" s="210"/>
      <c r="BI375" s="210"/>
      <c r="BJ375" s="210"/>
      <c r="BK375" s="210"/>
      <c r="BL375" s="210"/>
      <c r="BM375" s="210"/>
      <c r="BN375" s="210"/>
      <c r="BO375" s="210"/>
      <c r="BP375" s="210"/>
      <c r="BQ375" s="210"/>
      <c r="BR375" s="210"/>
      <c r="BS375" s="210"/>
    </row>
    <row r="376" spans="1:71" s="149" customFormat="1" x14ac:dyDescent="0.25">
      <c r="A376" s="282"/>
      <c r="C376" s="290"/>
      <c r="F376" s="291"/>
      <c r="G376" s="291"/>
      <c r="H376" s="291"/>
      <c r="I376" s="292"/>
      <c r="J376" s="293"/>
      <c r="K376" s="210"/>
      <c r="L376" s="210"/>
      <c r="M376" s="210"/>
      <c r="N376" s="210"/>
      <c r="O376" s="210"/>
      <c r="P376" s="210"/>
      <c r="Q376" s="210"/>
      <c r="R376" s="210"/>
      <c r="S376" s="210"/>
      <c r="T376" s="210"/>
      <c r="U376" s="210"/>
      <c r="V376" s="210"/>
      <c r="W376" s="210"/>
      <c r="X376" s="210"/>
      <c r="Y376" s="210"/>
      <c r="Z376" s="210"/>
      <c r="AA376" s="210"/>
      <c r="AB376" s="210"/>
      <c r="AC376" s="210"/>
      <c r="AD376" s="210"/>
      <c r="AE376" s="210"/>
      <c r="AF376" s="210"/>
      <c r="AG376" s="210"/>
      <c r="AH376" s="210"/>
      <c r="AI376" s="210"/>
      <c r="AJ376" s="210"/>
      <c r="AK376" s="210"/>
      <c r="AL376" s="210"/>
      <c r="AM376" s="210"/>
      <c r="AN376" s="210"/>
      <c r="AO376" s="210"/>
      <c r="AP376" s="210"/>
      <c r="AQ376" s="210"/>
      <c r="AR376" s="210"/>
      <c r="AS376" s="210"/>
      <c r="AT376" s="210"/>
      <c r="AU376" s="210"/>
      <c r="AV376" s="210"/>
      <c r="AW376" s="210"/>
      <c r="AX376" s="210"/>
      <c r="AY376" s="210"/>
      <c r="AZ376" s="210"/>
      <c r="BA376" s="210"/>
      <c r="BB376" s="210"/>
      <c r="BC376" s="210"/>
      <c r="BD376" s="210"/>
      <c r="BE376" s="210"/>
      <c r="BF376" s="210"/>
      <c r="BG376" s="210"/>
      <c r="BH376" s="210"/>
      <c r="BI376" s="210"/>
      <c r="BJ376" s="210"/>
      <c r="BK376" s="210"/>
      <c r="BL376" s="210"/>
      <c r="BM376" s="210"/>
      <c r="BN376" s="210"/>
      <c r="BO376" s="210"/>
      <c r="BP376" s="210"/>
      <c r="BQ376" s="210"/>
      <c r="BR376" s="210"/>
      <c r="BS376" s="210"/>
    </row>
    <row r="377" spans="1:71" s="149" customFormat="1" x14ac:dyDescent="0.25">
      <c r="A377" s="282"/>
      <c r="C377" s="290"/>
      <c r="F377" s="291"/>
      <c r="G377" s="291"/>
      <c r="H377" s="291"/>
      <c r="I377" s="292"/>
      <c r="J377" s="293"/>
      <c r="K377" s="210"/>
      <c r="L377" s="210"/>
      <c r="M377" s="210"/>
      <c r="N377" s="210"/>
      <c r="O377" s="210"/>
      <c r="P377" s="210"/>
      <c r="Q377" s="210"/>
      <c r="R377" s="210"/>
      <c r="S377" s="210"/>
      <c r="T377" s="210"/>
      <c r="U377" s="210"/>
      <c r="V377" s="210"/>
      <c r="W377" s="210"/>
      <c r="X377" s="210"/>
      <c r="Y377" s="210"/>
      <c r="Z377" s="210"/>
      <c r="AA377" s="210"/>
      <c r="AB377" s="210"/>
      <c r="AC377" s="210"/>
      <c r="AD377" s="210"/>
      <c r="AE377" s="210"/>
      <c r="AF377" s="210"/>
      <c r="AG377" s="210"/>
      <c r="AH377" s="210"/>
      <c r="AI377" s="210"/>
      <c r="AJ377" s="210"/>
      <c r="AK377" s="210"/>
      <c r="AL377" s="210"/>
      <c r="AM377" s="210"/>
      <c r="AN377" s="210"/>
      <c r="AO377" s="210"/>
      <c r="AP377" s="210"/>
      <c r="AQ377" s="210"/>
      <c r="AR377" s="210"/>
      <c r="AS377" s="210"/>
      <c r="AT377" s="210"/>
      <c r="AU377" s="210"/>
      <c r="AV377" s="210"/>
      <c r="AW377" s="210"/>
      <c r="AX377" s="210"/>
      <c r="AY377" s="210"/>
      <c r="AZ377" s="210"/>
      <c r="BA377" s="210"/>
      <c r="BB377" s="210"/>
      <c r="BC377" s="210"/>
      <c r="BD377" s="210"/>
      <c r="BE377" s="210"/>
      <c r="BF377" s="210"/>
      <c r="BG377" s="210"/>
      <c r="BH377" s="210"/>
      <c r="BI377" s="210"/>
      <c r="BJ377" s="210"/>
      <c r="BK377" s="210"/>
      <c r="BL377" s="210"/>
      <c r="BM377" s="210"/>
      <c r="BN377" s="210"/>
      <c r="BO377" s="210"/>
      <c r="BP377" s="210"/>
      <c r="BQ377" s="210"/>
      <c r="BR377" s="210"/>
      <c r="BS377" s="210"/>
    </row>
    <row r="378" spans="1:71" s="149" customFormat="1" x14ac:dyDescent="0.25">
      <c r="A378" s="282"/>
      <c r="C378" s="290"/>
      <c r="F378" s="291"/>
      <c r="G378" s="291"/>
      <c r="H378" s="291"/>
      <c r="I378" s="292"/>
      <c r="J378" s="293"/>
      <c r="K378" s="210"/>
      <c r="L378" s="210"/>
      <c r="M378" s="210"/>
      <c r="N378" s="210"/>
      <c r="O378" s="210"/>
      <c r="P378" s="210"/>
      <c r="Q378" s="210"/>
      <c r="R378" s="210"/>
      <c r="S378" s="210"/>
      <c r="T378" s="210"/>
      <c r="U378" s="210"/>
      <c r="V378" s="210"/>
      <c r="W378" s="210"/>
      <c r="X378" s="210"/>
      <c r="Y378" s="210"/>
      <c r="Z378" s="210"/>
      <c r="AA378" s="210"/>
      <c r="AB378" s="210"/>
      <c r="AC378" s="210"/>
      <c r="AD378" s="210"/>
      <c r="AE378" s="210"/>
      <c r="AF378" s="210"/>
      <c r="AG378" s="210"/>
      <c r="AH378" s="210"/>
      <c r="AI378" s="210"/>
      <c r="AJ378" s="210"/>
      <c r="AK378" s="210"/>
      <c r="AL378" s="210"/>
      <c r="AM378" s="210"/>
      <c r="AN378" s="210"/>
      <c r="AO378" s="210"/>
      <c r="AP378" s="210"/>
      <c r="AQ378" s="210"/>
      <c r="AR378" s="210"/>
      <c r="AS378" s="210"/>
      <c r="AT378" s="210"/>
      <c r="AU378" s="210"/>
      <c r="AV378" s="210"/>
      <c r="AW378" s="210"/>
      <c r="AX378" s="210"/>
      <c r="AY378" s="210"/>
      <c r="AZ378" s="210"/>
      <c r="BA378" s="210"/>
      <c r="BB378" s="210"/>
      <c r="BC378" s="210"/>
      <c r="BD378" s="210"/>
      <c r="BE378" s="210"/>
      <c r="BF378" s="210"/>
      <c r="BG378" s="210"/>
      <c r="BH378" s="210"/>
      <c r="BI378" s="210"/>
      <c r="BJ378" s="210"/>
      <c r="BK378" s="210"/>
      <c r="BL378" s="210"/>
      <c r="BM378" s="210"/>
      <c r="BN378" s="210"/>
      <c r="BO378" s="210"/>
      <c r="BP378" s="210"/>
      <c r="BQ378" s="210"/>
      <c r="BR378" s="210"/>
      <c r="BS378" s="210"/>
    </row>
    <row r="379" spans="1:71" s="149" customFormat="1" x14ac:dyDescent="0.25">
      <c r="A379" s="282"/>
      <c r="C379" s="290"/>
      <c r="F379" s="291"/>
      <c r="G379" s="291"/>
      <c r="H379" s="291"/>
      <c r="I379" s="292"/>
      <c r="J379" s="293"/>
      <c r="K379" s="210"/>
      <c r="L379" s="210"/>
      <c r="M379" s="210"/>
      <c r="N379" s="210"/>
      <c r="O379" s="210"/>
      <c r="P379" s="210"/>
      <c r="Q379" s="210"/>
      <c r="R379" s="210"/>
      <c r="S379" s="210"/>
      <c r="T379" s="210"/>
      <c r="U379" s="210"/>
      <c r="V379" s="210"/>
      <c r="W379" s="210"/>
      <c r="X379" s="210"/>
      <c r="Y379" s="210"/>
      <c r="Z379" s="210"/>
      <c r="AA379" s="210"/>
      <c r="AB379" s="210"/>
      <c r="AC379" s="210"/>
      <c r="AD379" s="210"/>
      <c r="AE379" s="210"/>
      <c r="AF379" s="210"/>
      <c r="AG379" s="210"/>
      <c r="AH379" s="210"/>
      <c r="AI379" s="210"/>
      <c r="AJ379" s="210"/>
      <c r="AK379" s="210"/>
      <c r="AL379" s="210"/>
      <c r="AM379" s="210"/>
      <c r="AN379" s="210"/>
      <c r="AO379" s="210"/>
      <c r="AP379" s="210"/>
      <c r="AQ379" s="210"/>
      <c r="AR379" s="210"/>
      <c r="AS379" s="210"/>
      <c r="AT379" s="210"/>
      <c r="AU379" s="210"/>
      <c r="AV379" s="210"/>
      <c r="AW379" s="210"/>
      <c r="AX379" s="210"/>
      <c r="AY379" s="210"/>
      <c r="AZ379" s="210"/>
      <c r="BA379" s="210"/>
      <c r="BB379" s="210"/>
      <c r="BC379" s="210"/>
      <c r="BD379" s="210"/>
      <c r="BE379" s="210"/>
      <c r="BF379" s="210"/>
      <c r="BG379" s="210"/>
      <c r="BH379" s="210"/>
      <c r="BI379" s="210"/>
      <c r="BJ379" s="210"/>
      <c r="BK379" s="210"/>
      <c r="BL379" s="210"/>
      <c r="BM379" s="210"/>
      <c r="BN379" s="210"/>
      <c r="BO379" s="210"/>
      <c r="BP379" s="210"/>
      <c r="BQ379" s="210"/>
      <c r="BR379" s="210"/>
      <c r="BS379" s="210"/>
    </row>
    <row r="380" spans="1:71" s="149" customFormat="1" x14ac:dyDescent="0.25">
      <c r="A380" s="282"/>
      <c r="C380" s="290"/>
      <c r="F380" s="291"/>
      <c r="G380" s="291"/>
      <c r="H380" s="291"/>
      <c r="I380" s="292"/>
      <c r="J380" s="293"/>
      <c r="K380" s="210"/>
      <c r="L380" s="210"/>
      <c r="M380" s="210"/>
      <c r="N380" s="210"/>
      <c r="O380" s="210"/>
      <c r="P380" s="210"/>
      <c r="Q380" s="210"/>
      <c r="R380" s="210"/>
      <c r="S380" s="210"/>
      <c r="T380" s="210"/>
      <c r="U380" s="210"/>
      <c r="V380" s="210"/>
      <c r="W380" s="210"/>
      <c r="X380" s="210"/>
      <c r="Y380" s="210"/>
      <c r="Z380" s="210"/>
      <c r="AA380" s="210"/>
      <c r="AB380" s="210"/>
      <c r="AC380" s="210"/>
      <c r="AD380" s="210"/>
      <c r="AE380" s="210"/>
      <c r="AF380" s="210"/>
      <c r="AG380" s="210"/>
      <c r="AH380" s="210"/>
      <c r="AI380" s="210"/>
      <c r="AJ380" s="210"/>
      <c r="AK380" s="210"/>
      <c r="AL380" s="210"/>
      <c r="AM380" s="210"/>
      <c r="AN380" s="210"/>
      <c r="AO380" s="210"/>
      <c r="AP380" s="210"/>
      <c r="AQ380" s="210"/>
      <c r="AR380" s="210"/>
      <c r="AS380" s="210"/>
      <c r="AT380" s="210"/>
      <c r="AU380" s="210"/>
      <c r="AV380" s="210"/>
      <c r="AW380" s="210"/>
      <c r="AX380" s="210"/>
      <c r="AY380" s="210"/>
      <c r="AZ380" s="210"/>
      <c r="BA380" s="210"/>
      <c r="BB380" s="210"/>
      <c r="BC380" s="210"/>
      <c r="BD380" s="210"/>
      <c r="BE380" s="210"/>
      <c r="BF380" s="210"/>
      <c r="BG380" s="210"/>
      <c r="BH380" s="210"/>
      <c r="BI380" s="210"/>
      <c r="BJ380" s="210"/>
      <c r="BK380" s="210"/>
      <c r="BL380" s="210"/>
      <c r="BM380" s="210"/>
      <c r="BN380" s="210"/>
      <c r="BO380" s="210"/>
      <c r="BP380" s="210"/>
      <c r="BQ380" s="210"/>
      <c r="BR380" s="210"/>
      <c r="BS380" s="210"/>
    </row>
    <row r="381" spans="1:71" s="149" customFormat="1" x14ac:dyDescent="0.25">
      <c r="A381" s="282"/>
      <c r="C381" s="290"/>
      <c r="F381" s="291"/>
      <c r="G381" s="291"/>
      <c r="H381" s="291"/>
      <c r="I381" s="292"/>
      <c r="J381" s="293"/>
      <c r="K381" s="210"/>
      <c r="L381" s="210"/>
      <c r="M381" s="210"/>
      <c r="N381" s="210"/>
      <c r="O381" s="210"/>
      <c r="P381" s="210"/>
      <c r="Q381" s="210"/>
      <c r="R381" s="210"/>
      <c r="S381" s="210"/>
      <c r="T381" s="210"/>
      <c r="U381" s="210"/>
      <c r="V381" s="210"/>
      <c r="W381" s="210"/>
      <c r="X381" s="210"/>
      <c r="Y381" s="210"/>
      <c r="Z381" s="210"/>
      <c r="AA381" s="210"/>
      <c r="AB381" s="210"/>
      <c r="AC381" s="210"/>
      <c r="AD381" s="210"/>
      <c r="AE381" s="210"/>
      <c r="AF381" s="210"/>
      <c r="AG381" s="210"/>
      <c r="AH381" s="210"/>
      <c r="AI381" s="210"/>
      <c r="AJ381" s="210"/>
      <c r="AK381" s="210"/>
      <c r="AL381" s="210"/>
      <c r="AM381" s="210"/>
      <c r="AN381" s="210"/>
      <c r="AO381" s="210"/>
      <c r="AP381" s="210"/>
      <c r="AQ381" s="210"/>
      <c r="AR381" s="210"/>
      <c r="AS381" s="210"/>
      <c r="AT381" s="210"/>
      <c r="AU381" s="210"/>
      <c r="AV381" s="210"/>
      <c r="AW381" s="210"/>
      <c r="AX381" s="210"/>
      <c r="AY381" s="210"/>
      <c r="AZ381" s="210"/>
      <c r="BA381" s="210"/>
      <c r="BB381" s="210"/>
      <c r="BC381" s="210"/>
      <c r="BD381" s="210"/>
      <c r="BE381" s="210"/>
      <c r="BF381" s="210"/>
      <c r="BG381" s="210"/>
      <c r="BH381" s="210"/>
      <c r="BI381" s="210"/>
      <c r="BJ381" s="210"/>
      <c r="BK381" s="210"/>
      <c r="BL381" s="210"/>
      <c r="BM381" s="210"/>
      <c r="BN381" s="210"/>
      <c r="BO381" s="210"/>
      <c r="BP381" s="210"/>
      <c r="BQ381" s="210"/>
      <c r="BR381" s="210"/>
      <c r="BS381" s="210"/>
    </row>
    <row r="382" spans="1:71" s="149" customFormat="1" x14ac:dyDescent="0.25">
      <c r="A382" s="282"/>
      <c r="C382" s="290"/>
      <c r="F382" s="291"/>
      <c r="G382" s="291"/>
      <c r="H382" s="291"/>
      <c r="I382" s="292"/>
      <c r="J382" s="293"/>
      <c r="K382" s="210"/>
      <c r="L382" s="210"/>
      <c r="M382" s="210"/>
      <c r="N382" s="210"/>
      <c r="O382" s="210"/>
      <c r="P382" s="210"/>
      <c r="Q382" s="210"/>
      <c r="R382" s="210"/>
      <c r="S382" s="210"/>
      <c r="T382" s="210"/>
      <c r="U382" s="210"/>
      <c r="V382" s="210"/>
      <c r="W382" s="210"/>
      <c r="X382" s="210"/>
      <c r="Y382" s="210"/>
      <c r="Z382" s="210"/>
      <c r="AA382" s="210"/>
      <c r="AB382" s="210"/>
      <c r="AC382" s="210"/>
      <c r="AD382" s="210"/>
      <c r="AE382" s="210"/>
      <c r="AF382" s="210"/>
      <c r="AG382" s="210"/>
      <c r="AH382" s="210"/>
      <c r="AI382" s="210"/>
      <c r="AJ382" s="210"/>
      <c r="AK382" s="210"/>
      <c r="AL382" s="210"/>
      <c r="AM382" s="210"/>
      <c r="AN382" s="210"/>
      <c r="AO382" s="210"/>
      <c r="AP382" s="210"/>
      <c r="AQ382" s="210"/>
      <c r="AR382" s="210"/>
      <c r="AS382" s="210"/>
      <c r="AT382" s="210"/>
      <c r="AU382" s="210"/>
      <c r="AV382" s="210"/>
      <c r="AW382" s="210"/>
      <c r="AX382" s="210"/>
      <c r="AY382" s="210"/>
      <c r="AZ382" s="210"/>
      <c r="BA382" s="210"/>
      <c r="BB382" s="210"/>
      <c r="BC382" s="210"/>
      <c r="BD382" s="210"/>
      <c r="BE382" s="210"/>
      <c r="BF382" s="210"/>
      <c r="BG382" s="210"/>
      <c r="BH382" s="210"/>
      <c r="BI382" s="210"/>
      <c r="BJ382" s="210"/>
      <c r="BK382" s="210"/>
      <c r="BL382" s="210"/>
      <c r="BM382" s="210"/>
      <c r="BN382" s="210"/>
      <c r="BO382" s="210"/>
      <c r="BP382" s="210"/>
      <c r="BQ382" s="210"/>
      <c r="BR382" s="210"/>
      <c r="BS382" s="210"/>
    </row>
    <row r="383" spans="1:71" s="149" customFormat="1" x14ac:dyDescent="0.25">
      <c r="A383" s="282"/>
      <c r="C383" s="290"/>
      <c r="F383" s="291"/>
      <c r="G383" s="291"/>
      <c r="H383" s="291"/>
      <c r="I383" s="292"/>
      <c r="J383" s="293"/>
      <c r="K383" s="210"/>
      <c r="L383" s="210"/>
      <c r="M383" s="210"/>
      <c r="N383" s="210"/>
      <c r="O383" s="210"/>
      <c r="P383" s="210"/>
      <c r="Q383" s="210"/>
      <c r="R383" s="210"/>
      <c r="S383" s="210"/>
      <c r="T383" s="210"/>
      <c r="U383" s="210"/>
      <c r="V383" s="210"/>
      <c r="W383" s="210"/>
      <c r="X383" s="210"/>
      <c r="Y383" s="210"/>
      <c r="Z383" s="210"/>
      <c r="AA383" s="210"/>
      <c r="AB383" s="210"/>
      <c r="AC383" s="210"/>
      <c r="AD383" s="210"/>
      <c r="AE383" s="210"/>
      <c r="AF383" s="210"/>
      <c r="AG383" s="210"/>
      <c r="AH383" s="210"/>
      <c r="AI383" s="210"/>
      <c r="AJ383" s="210"/>
      <c r="AK383" s="210"/>
      <c r="AL383" s="210"/>
      <c r="AM383" s="210"/>
      <c r="AN383" s="210"/>
      <c r="AO383" s="210"/>
      <c r="AP383" s="210"/>
      <c r="AQ383" s="210"/>
      <c r="AR383" s="210"/>
      <c r="AS383" s="210"/>
      <c r="AT383" s="210"/>
      <c r="AU383" s="210"/>
      <c r="AV383" s="210"/>
      <c r="AW383" s="210"/>
      <c r="AX383" s="210"/>
      <c r="AY383" s="210"/>
      <c r="AZ383" s="210"/>
      <c r="BA383" s="210"/>
      <c r="BB383" s="210"/>
      <c r="BC383" s="210"/>
      <c r="BD383" s="210"/>
      <c r="BE383" s="210"/>
      <c r="BF383" s="210"/>
      <c r="BG383" s="210"/>
      <c r="BH383" s="210"/>
      <c r="BI383" s="210"/>
      <c r="BJ383" s="210"/>
      <c r="BK383" s="210"/>
      <c r="BL383" s="210"/>
      <c r="BM383" s="210"/>
      <c r="BN383" s="210"/>
      <c r="BO383" s="210"/>
      <c r="BP383" s="210"/>
      <c r="BQ383" s="210"/>
      <c r="BR383" s="210"/>
      <c r="BS383" s="210"/>
    </row>
    <row r="384" spans="1:71" s="149" customFormat="1" x14ac:dyDescent="0.25">
      <c r="A384" s="282"/>
      <c r="C384" s="290"/>
      <c r="F384" s="291"/>
      <c r="G384" s="291"/>
      <c r="H384" s="291"/>
      <c r="I384" s="292"/>
      <c r="J384" s="293"/>
      <c r="K384" s="210"/>
      <c r="L384" s="210"/>
      <c r="M384" s="210"/>
      <c r="N384" s="210"/>
      <c r="O384" s="210"/>
      <c r="P384" s="210"/>
      <c r="Q384" s="210"/>
      <c r="R384" s="210"/>
      <c r="S384" s="210"/>
      <c r="T384" s="210"/>
      <c r="U384" s="210"/>
      <c r="V384" s="210"/>
      <c r="W384" s="210"/>
      <c r="X384" s="210"/>
      <c r="Y384" s="210"/>
      <c r="Z384" s="210"/>
      <c r="AA384" s="210"/>
      <c r="AB384" s="210"/>
      <c r="AC384" s="210"/>
      <c r="AD384" s="210"/>
      <c r="AE384" s="210"/>
      <c r="AF384" s="210"/>
      <c r="AG384" s="210"/>
      <c r="AH384" s="210"/>
      <c r="AI384" s="210"/>
      <c r="AJ384" s="210"/>
      <c r="AK384" s="210"/>
      <c r="AL384" s="210"/>
      <c r="AM384" s="210"/>
      <c r="AN384" s="210"/>
      <c r="AO384" s="210"/>
      <c r="AP384" s="210"/>
      <c r="AQ384" s="210"/>
      <c r="AR384" s="210"/>
      <c r="AS384" s="210"/>
      <c r="AT384" s="210"/>
      <c r="AU384" s="210"/>
      <c r="AV384" s="210"/>
      <c r="AW384" s="210"/>
      <c r="AX384" s="210"/>
      <c r="AY384" s="210"/>
      <c r="AZ384" s="210"/>
      <c r="BA384" s="210"/>
      <c r="BB384" s="210"/>
      <c r="BC384" s="210"/>
      <c r="BD384" s="210"/>
      <c r="BE384" s="210"/>
      <c r="BF384" s="210"/>
      <c r="BG384" s="210"/>
      <c r="BH384" s="210"/>
      <c r="BI384" s="210"/>
      <c r="BJ384" s="210"/>
      <c r="BK384" s="210"/>
      <c r="BL384" s="210"/>
      <c r="BM384" s="210"/>
      <c r="BN384" s="210"/>
      <c r="BO384" s="210"/>
      <c r="BP384" s="210"/>
      <c r="BQ384" s="210"/>
      <c r="BR384" s="210"/>
      <c r="BS384" s="210"/>
    </row>
    <row r="385" spans="1:71" s="149" customFormat="1" x14ac:dyDescent="0.25">
      <c r="A385" s="282"/>
      <c r="C385" s="290"/>
      <c r="F385" s="291"/>
      <c r="G385" s="291"/>
      <c r="H385" s="291"/>
      <c r="I385" s="292"/>
      <c r="J385" s="293"/>
      <c r="K385" s="210"/>
      <c r="L385" s="210"/>
      <c r="M385" s="210"/>
      <c r="N385" s="210"/>
      <c r="O385" s="210"/>
      <c r="P385" s="210"/>
      <c r="Q385" s="210"/>
      <c r="R385" s="210"/>
      <c r="S385" s="210"/>
      <c r="T385" s="210"/>
      <c r="U385" s="210"/>
      <c r="V385" s="210"/>
      <c r="W385" s="210"/>
      <c r="X385" s="210"/>
      <c r="Y385" s="210"/>
      <c r="Z385" s="210"/>
      <c r="AA385" s="210"/>
      <c r="AB385" s="210"/>
      <c r="AC385" s="210"/>
      <c r="AD385" s="210"/>
      <c r="AE385" s="210"/>
      <c r="AF385" s="210"/>
      <c r="AG385" s="210"/>
      <c r="AH385" s="210"/>
      <c r="AI385" s="210"/>
      <c r="AJ385" s="210"/>
      <c r="AK385" s="210"/>
      <c r="AL385" s="210"/>
      <c r="AM385" s="210"/>
      <c r="AN385" s="210"/>
      <c r="AO385" s="210"/>
      <c r="AP385" s="210"/>
      <c r="AQ385" s="210"/>
      <c r="AR385" s="210"/>
      <c r="AS385" s="210"/>
      <c r="AT385" s="210"/>
      <c r="AU385" s="210"/>
      <c r="AV385" s="210"/>
      <c r="AW385" s="210"/>
      <c r="AX385" s="210"/>
      <c r="AY385" s="210"/>
      <c r="AZ385" s="210"/>
      <c r="BA385" s="210"/>
      <c r="BB385" s="210"/>
      <c r="BC385" s="210"/>
      <c r="BD385" s="210"/>
      <c r="BE385" s="210"/>
      <c r="BF385" s="210"/>
      <c r="BG385" s="210"/>
      <c r="BH385" s="210"/>
      <c r="BI385" s="210"/>
      <c r="BJ385" s="210"/>
      <c r="BK385" s="210"/>
      <c r="BL385" s="210"/>
      <c r="BM385" s="210"/>
      <c r="BN385" s="210"/>
      <c r="BO385" s="210"/>
      <c r="BP385" s="210"/>
      <c r="BQ385" s="210"/>
      <c r="BR385" s="210"/>
      <c r="BS385" s="210"/>
    </row>
    <row r="386" spans="1:71" s="149" customFormat="1" x14ac:dyDescent="0.25">
      <c r="A386" s="282"/>
      <c r="C386" s="290"/>
      <c r="F386" s="291"/>
      <c r="G386" s="291"/>
      <c r="H386" s="291"/>
      <c r="I386" s="292"/>
      <c r="J386" s="293"/>
      <c r="K386" s="210"/>
      <c r="L386" s="210"/>
      <c r="M386" s="210"/>
      <c r="N386" s="210"/>
      <c r="O386" s="210"/>
      <c r="P386" s="210"/>
      <c r="Q386" s="210"/>
      <c r="R386" s="210"/>
      <c r="S386" s="210"/>
      <c r="T386" s="210"/>
      <c r="U386" s="210"/>
      <c r="V386" s="210"/>
      <c r="W386" s="210"/>
      <c r="X386" s="210"/>
      <c r="Y386" s="210"/>
      <c r="Z386" s="210"/>
      <c r="AA386" s="210"/>
      <c r="AB386" s="210"/>
      <c r="AC386" s="210"/>
      <c r="AD386" s="210"/>
      <c r="AE386" s="210"/>
      <c r="AF386" s="210"/>
      <c r="AG386" s="210"/>
      <c r="AH386" s="210"/>
      <c r="AI386" s="210"/>
      <c r="AJ386" s="210"/>
      <c r="AK386" s="210"/>
      <c r="AL386" s="210"/>
      <c r="AM386" s="210"/>
      <c r="AN386" s="210"/>
      <c r="AO386" s="210"/>
      <c r="AP386" s="210"/>
      <c r="AQ386" s="210"/>
      <c r="AR386" s="210"/>
      <c r="AS386" s="210"/>
      <c r="AT386" s="210"/>
      <c r="AU386" s="210"/>
      <c r="AV386" s="210"/>
      <c r="AW386" s="210"/>
      <c r="AX386" s="210"/>
      <c r="AY386" s="210"/>
      <c r="AZ386" s="210"/>
      <c r="BA386" s="210"/>
      <c r="BB386" s="210"/>
      <c r="BC386" s="210"/>
      <c r="BD386" s="210"/>
      <c r="BE386" s="210"/>
      <c r="BF386" s="210"/>
      <c r="BG386" s="210"/>
      <c r="BH386" s="210"/>
      <c r="BI386" s="210"/>
      <c r="BJ386" s="210"/>
      <c r="BK386" s="210"/>
      <c r="BL386" s="210"/>
      <c r="BM386" s="210"/>
      <c r="BN386" s="210"/>
      <c r="BO386" s="210"/>
      <c r="BP386" s="210"/>
      <c r="BQ386" s="210"/>
      <c r="BR386" s="210"/>
      <c r="BS386" s="210"/>
    </row>
    <row r="387" spans="1:71" s="149" customFormat="1" x14ac:dyDescent="0.25">
      <c r="A387" s="282"/>
      <c r="C387" s="290"/>
      <c r="F387" s="291"/>
      <c r="G387" s="291"/>
      <c r="H387" s="291"/>
      <c r="I387" s="292"/>
      <c r="J387" s="293"/>
      <c r="K387" s="210"/>
      <c r="L387" s="210"/>
      <c r="M387" s="210"/>
      <c r="N387" s="210"/>
      <c r="O387" s="210"/>
      <c r="P387" s="210"/>
      <c r="Q387" s="210"/>
      <c r="R387" s="210"/>
      <c r="S387" s="210"/>
      <c r="T387" s="210"/>
      <c r="U387" s="210"/>
      <c r="V387" s="210"/>
      <c r="W387" s="210"/>
      <c r="X387" s="210"/>
      <c r="Y387" s="210"/>
      <c r="Z387" s="210"/>
      <c r="AA387" s="210"/>
      <c r="AB387" s="210"/>
      <c r="AC387" s="210"/>
      <c r="AD387" s="210"/>
      <c r="AE387" s="210"/>
      <c r="AF387" s="210"/>
      <c r="AG387" s="210"/>
      <c r="AH387" s="210"/>
      <c r="AI387" s="210"/>
      <c r="AJ387" s="210"/>
      <c r="AK387" s="210"/>
      <c r="AL387" s="210"/>
      <c r="AM387" s="210"/>
      <c r="AN387" s="210"/>
      <c r="AO387" s="210"/>
      <c r="AP387" s="210"/>
      <c r="AQ387" s="210"/>
      <c r="AR387" s="210"/>
      <c r="AS387" s="210"/>
      <c r="AT387" s="210"/>
      <c r="AU387" s="210"/>
      <c r="AV387" s="210"/>
      <c r="AW387" s="210"/>
      <c r="AX387" s="210"/>
      <c r="AY387" s="210"/>
      <c r="AZ387" s="210"/>
      <c r="BA387" s="210"/>
      <c r="BB387" s="210"/>
      <c r="BC387" s="210"/>
      <c r="BD387" s="210"/>
      <c r="BE387" s="210"/>
      <c r="BF387" s="210"/>
      <c r="BG387" s="210"/>
      <c r="BH387" s="210"/>
      <c r="BI387" s="210"/>
      <c r="BJ387" s="210"/>
      <c r="BK387" s="210"/>
      <c r="BL387" s="210"/>
      <c r="BM387" s="210"/>
      <c r="BN387" s="210"/>
      <c r="BO387" s="210"/>
      <c r="BP387" s="210"/>
      <c r="BQ387" s="210"/>
      <c r="BR387" s="210"/>
      <c r="BS387" s="210"/>
    </row>
    <row r="388" spans="1:71" s="149" customFormat="1" x14ac:dyDescent="0.25">
      <c r="A388" s="282"/>
      <c r="C388" s="290"/>
      <c r="F388" s="291"/>
      <c r="G388" s="291"/>
      <c r="H388" s="291"/>
      <c r="I388" s="292"/>
      <c r="J388" s="293"/>
      <c r="K388" s="210"/>
      <c r="L388" s="210"/>
      <c r="M388" s="210"/>
      <c r="N388" s="210"/>
      <c r="O388" s="210"/>
      <c r="P388" s="210"/>
      <c r="Q388" s="210"/>
      <c r="R388" s="210"/>
      <c r="S388" s="210"/>
      <c r="T388" s="210"/>
      <c r="U388" s="210"/>
      <c r="V388" s="210"/>
      <c r="W388" s="210"/>
      <c r="X388" s="210"/>
      <c r="Y388" s="210"/>
      <c r="Z388" s="210"/>
      <c r="AA388" s="210"/>
      <c r="AB388" s="210"/>
      <c r="AC388" s="210"/>
      <c r="AD388" s="210"/>
      <c r="AE388" s="210"/>
      <c r="AF388" s="210"/>
      <c r="AG388" s="210"/>
      <c r="AH388" s="210"/>
      <c r="AI388" s="210"/>
      <c r="AJ388" s="210"/>
      <c r="AK388" s="210"/>
      <c r="AL388" s="210"/>
      <c r="AM388" s="210"/>
      <c r="AN388" s="210"/>
      <c r="AO388" s="210"/>
      <c r="AP388" s="210"/>
      <c r="AQ388" s="210"/>
      <c r="AR388" s="210"/>
      <c r="AS388" s="210"/>
      <c r="AT388" s="210"/>
      <c r="AU388" s="210"/>
      <c r="AV388" s="210"/>
      <c r="AW388" s="210"/>
      <c r="AX388" s="210"/>
      <c r="AY388" s="210"/>
      <c r="AZ388" s="210"/>
      <c r="BA388" s="210"/>
      <c r="BB388" s="210"/>
      <c r="BC388" s="210"/>
      <c r="BD388" s="210"/>
      <c r="BE388" s="210"/>
      <c r="BF388" s="210"/>
      <c r="BG388" s="210"/>
      <c r="BH388" s="210"/>
      <c r="BI388" s="210"/>
      <c r="BJ388" s="210"/>
      <c r="BK388" s="210"/>
      <c r="BL388" s="210"/>
      <c r="BM388" s="210"/>
      <c r="BN388" s="210"/>
      <c r="BO388" s="210"/>
      <c r="BP388" s="210"/>
      <c r="BQ388" s="210"/>
      <c r="BR388" s="210"/>
      <c r="BS388" s="210"/>
    </row>
    <row r="389" spans="1:71" s="149" customFormat="1" x14ac:dyDescent="0.25">
      <c r="A389" s="282"/>
      <c r="C389" s="290"/>
      <c r="F389" s="291"/>
      <c r="G389" s="291"/>
      <c r="H389" s="291"/>
      <c r="I389" s="292"/>
      <c r="J389" s="293"/>
      <c r="K389" s="210"/>
      <c r="L389" s="210"/>
      <c r="M389" s="210"/>
      <c r="N389" s="210"/>
      <c r="O389" s="210"/>
      <c r="P389" s="210"/>
      <c r="Q389" s="210"/>
      <c r="R389" s="210"/>
      <c r="S389" s="210"/>
      <c r="T389" s="210"/>
      <c r="U389" s="210"/>
      <c r="V389" s="210"/>
      <c r="W389" s="210"/>
      <c r="X389" s="210"/>
      <c r="Y389" s="210"/>
      <c r="Z389" s="210"/>
      <c r="AA389" s="210"/>
      <c r="AB389" s="210"/>
      <c r="AC389" s="210"/>
      <c r="AD389" s="210"/>
      <c r="AE389" s="210"/>
      <c r="AF389" s="210"/>
      <c r="AG389" s="210"/>
      <c r="AH389" s="210"/>
      <c r="AI389" s="210"/>
      <c r="AJ389" s="210"/>
      <c r="AK389" s="210"/>
      <c r="AL389" s="210"/>
      <c r="AM389" s="210"/>
      <c r="AN389" s="210"/>
      <c r="AO389" s="210"/>
      <c r="AP389" s="210"/>
      <c r="AQ389" s="210"/>
      <c r="AR389" s="210"/>
      <c r="AS389" s="210"/>
      <c r="AT389" s="210"/>
      <c r="AU389" s="210"/>
      <c r="AV389" s="210"/>
      <c r="AW389" s="210"/>
      <c r="AX389" s="210"/>
      <c r="AY389" s="210"/>
      <c r="AZ389" s="210"/>
      <c r="BA389" s="210"/>
      <c r="BB389" s="210"/>
      <c r="BC389" s="210"/>
      <c r="BD389" s="210"/>
      <c r="BE389" s="210"/>
      <c r="BF389" s="210"/>
      <c r="BG389" s="210"/>
      <c r="BH389" s="210"/>
      <c r="BI389" s="210"/>
      <c r="BJ389" s="210"/>
      <c r="BK389" s="210"/>
      <c r="BL389" s="210"/>
      <c r="BM389" s="210"/>
      <c r="BN389" s="210"/>
      <c r="BO389" s="210"/>
      <c r="BP389" s="210"/>
      <c r="BQ389" s="210"/>
      <c r="BR389" s="210"/>
      <c r="BS389" s="210"/>
    </row>
    <row r="390" spans="1:71" s="149" customFormat="1" x14ac:dyDescent="0.25">
      <c r="A390" s="282"/>
      <c r="C390" s="290"/>
      <c r="F390" s="291"/>
      <c r="G390" s="291"/>
      <c r="H390" s="291"/>
      <c r="I390" s="292"/>
      <c r="J390" s="293"/>
      <c r="K390" s="210"/>
      <c r="L390" s="210"/>
      <c r="M390" s="210"/>
      <c r="N390" s="210"/>
      <c r="O390" s="210"/>
      <c r="P390" s="210"/>
      <c r="Q390" s="210"/>
      <c r="R390" s="210"/>
      <c r="S390" s="210"/>
      <c r="T390" s="210"/>
      <c r="U390" s="210"/>
      <c r="V390" s="210"/>
      <c r="W390" s="210"/>
      <c r="X390" s="210"/>
      <c r="Y390" s="210"/>
      <c r="Z390" s="210"/>
      <c r="AA390" s="210"/>
      <c r="AB390" s="210"/>
      <c r="AC390" s="210"/>
      <c r="AD390" s="210"/>
      <c r="AE390" s="210"/>
      <c r="AF390" s="210"/>
      <c r="AG390" s="210"/>
      <c r="AH390" s="210"/>
      <c r="AI390" s="210"/>
      <c r="AJ390" s="210"/>
      <c r="AK390" s="210"/>
      <c r="AL390" s="210"/>
      <c r="AM390" s="210"/>
      <c r="AN390" s="210"/>
      <c r="AO390" s="210"/>
      <c r="AP390" s="210"/>
      <c r="AQ390" s="210"/>
      <c r="AR390" s="210"/>
      <c r="AS390" s="210"/>
      <c r="AT390" s="210"/>
      <c r="AU390" s="210"/>
      <c r="AV390" s="210"/>
      <c r="AW390" s="210"/>
      <c r="AX390" s="210"/>
      <c r="AY390" s="210"/>
      <c r="AZ390" s="210"/>
      <c r="BA390" s="210"/>
      <c r="BB390" s="210"/>
      <c r="BC390" s="210"/>
      <c r="BD390" s="210"/>
      <c r="BE390" s="210"/>
      <c r="BF390" s="210"/>
      <c r="BG390" s="210"/>
      <c r="BH390" s="210"/>
      <c r="BI390" s="210"/>
      <c r="BJ390" s="210"/>
      <c r="BK390" s="210"/>
      <c r="BL390" s="210"/>
      <c r="BM390" s="210"/>
      <c r="BN390" s="210"/>
      <c r="BO390" s="210"/>
      <c r="BP390" s="210"/>
      <c r="BQ390" s="210"/>
      <c r="BR390" s="210"/>
      <c r="BS390" s="210"/>
    </row>
    <row r="391" spans="1:71" s="149" customFormat="1" x14ac:dyDescent="0.25">
      <c r="A391" s="282"/>
      <c r="C391" s="290"/>
      <c r="F391" s="291"/>
      <c r="G391" s="291"/>
      <c r="H391" s="291"/>
      <c r="I391" s="292"/>
      <c r="J391" s="293"/>
      <c r="K391" s="210"/>
      <c r="L391" s="210"/>
      <c r="M391" s="210"/>
      <c r="N391" s="210"/>
      <c r="O391" s="210"/>
      <c r="P391" s="210"/>
      <c r="Q391" s="210"/>
      <c r="R391" s="210"/>
      <c r="S391" s="210"/>
      <c r="T391" s="210"/>
      <c r="U391" s="210"/>
      <c r="V391" s="210"/>
      <c r="W391" s="210"/>
      <c r="X391" s="210"/>
      <c r="Y391" s="210"/>
      <c r="Z391" s="210"/>
      <c r="AA391" s="210"/>
      <c r="AB391" s="210"/>
      <c r="AC391" s="210"/>
      <c r="AD391" s="210"/>
      <c r="AE391" s="210"/>
      <c r="AF391" s="210"/>
      <c r="AG391" s="210"/>
      <c r="AH391" s="210"/>
      <c r="AI391" s="210"/>
      <c r="AJ391" s="210"/>
      <c r="AK391" s="210"/>
      <c r="AL391" s="210"/>
      <c r="AM391" s="210"/>
      <c r="AN391" s="210"/>
      <c r="AO391" s="210"/>
      <c r="AP391" s="210"/>
      <c r="AQ391" s="210"/>
      <c r="AR391" s="210"/>
      <c r="AS391" s="210"/>
      <c r="AT391" s="210"/>
      <c r="AU391" s="210"/>
      <c r="AV391" s="210"/>
      <c r="AW391" s="210"/>
      <c r="AX391" s="210"/>
      <c r="AY391" s="210"/>
      <c r="AZ391" s="210"/>
      <c r="BA391" s="210"/>
      <c r="BB391" s="210"/>
      <c r="BC391" s="210"/>
      <c r="BD391" s="210"/>
      <c r="BE391" s="210"/>
      <c r="BF391" s="210"/>
      <c r="BG391" s="210"/>
      <c r="BH391" s="210"/>
      <c r="BI391" s="210"/>
      <c r="BJ391" s="210"/>
      <c r="BK391" s="210"/>
      <c r="BL391" s="210"/>
      <c r="BM391" s="210"/>
      <c r="BN391" s="210"/>
      <c r="BO391" s="210"/>
      <c r="BP391" s="210"/>
      <c r="BQ391" s="210"/>
      <c r="BR391" s="210"/>
      <c r="BS391" s="210"/>
    </row>
    <row r="392" spans="1:71" s="149" customFormat="1" x14ac:dyDescent="0.25">
      <c r="A392" s="282"/>
      <c r="C392" s="290"/>
      <c r="F392" s="291"/>
      <c r="G392" s="291"/>
      <c r="H392" s="291"/>
      <c r="I392" s="292"/>
      <c r="J392" s="293"/>
      <c r="K392" s="210"/>
      <c r="L392" s="210"/>
      <c r="M392" s="210"/>
      <c r="N392" s="210"/>
      <c r="O392" s="210"/>
      <c r="P392" s="210"/>
      <c r="Q392" s="210"/>
      <c r="R392" s="210"/>
      <c r="S392" s="210"/>
      <c r="T392" s="210"/>
      <c r="U392" s="210"/>
      <c r="V392" s="210"/>
      <c r="W392" s="210"/>
      <c r="X392" s="210"/>
      <c r="Y392" s="210"/>
      <c r="Z392" s="210"/>
      <c r="AA392" s="210"/>
      <c r="AB392" s="210"/>
      <c r="AC392" s="210"/>
      <c r="AD392" s="210"/>
      <c r="AE392" s="210"/>
      <c r="AF392" s="210"/>
      <c r="AG392" s="210"/>
      <c r="AH392" s="210"/>
      <c r="AI392" s="210"/>
      <c r="AJ392" s="210"/>
      <c r="AK392" s="210"/>
      <c r="AL392" s="210"/>
      <c r="AM392" s="210"/>
      <c r="AN392" s="210"/>
      <c r="AO392" s="210"/>
      <c r="AP392" s="210"/>
      <c r="AQ392" s="210"/>
      <c r="AR392" s="210"/>
      <c r="AS392" s="210"/>
      <c r="AT392" s="210"/>
      <c r="AU392" s="210"/>
      <c r="AV392" s="210"/>
      <c r="AW392" s="210"/>
      <c r="AX392" s="210"/>
      <c r="AY392" s="210"/>
      <c r="AZ392" s="210"/>
      <c r="BA392" s="210"/>
      <c r="BB392" s="210"/>
      <c r="BC392" s="210"/>
      <c r="BD392" s="210"/>
      <c r="BE392" s="210"/>
      <c r="BF392" s="210"/>
      <c r="BG392" s="210"/>
      <c r="BH392" s="210"/>
      <c r="BI392" s="210"/>
      <c r="BJ392" s="210"/>
      <c r="BK392" s="210"/>
      <c r="BL392" s="210"/>
      <c r="BM392" s="210"/>
      <c r="BN392" s="210"/>
      <c r="BO392" s="210"/>
      <c r="BP392" s="210"/>
      <c r="BQ392" s="210"/>
      <c r="BR392" s="210"/>
      <c r="BS392" s="210"/>
    </row>
    <row r="393" spans="1:71" s="149" customFormat="1" x14ac:dyDescent="0.25">
      <c r="A393" s="282"/>
      <c r="C393" s="290"/>
      <c r="F393" s="291"/>
      <c r="G393" s="291"/>
      <c r="H393" s="291"/>
      <c r="I393" s="292"/>
      <c r="J393" s="293"/>
      <c r="K393" s="210"/>
      <c r="L393" s="210"/>
      <c r="M393" s="210"/>
      <c r="N393" s="210"/>
      <c r="O393" s="210"/>
      <c r="P393" s="210"/>
      <c r="Q393" s="210"/>
      <c r="R393" s="210"/>
      <c r="S393" s="210"/>
      <c r="T393" s="210"/>
      <c r="U393" s="210"/>
      <c r="V393" s="210"/>
      <c r="W393" s="210"/>
      <c r="X393" s="210"/>
      <c r="Y393" s="210"/>
      <c r="Z393" s="210"/>
      <c r="AA393" s="210"/>
      <c r="AB393" s="210"/>
      <c r="AC393" s="210"/>
      <c r="AD393" s="210"/>
      <c r="AE393" s="210"/>
      <c r="AF393" s="210"/>
      <c r="AG393" s="210"/>
      <c r="AH393" s="210"/>
      <c r="AI393" s="210"/>
      <c r="AJ393" s="210"/>
      <c r="AK393" s="210"/>
      <c r="AL393" s="210"/>
      <c r="AM393" s="210"/>
      <c r="AN393" s="210"/>
      <c r="AO393" s="210"/>
      <c r="AP393" s="210"/>
      <c r="AQ393" s="210"/>
      <c r="AR393" s="210"/>
      <c r="AS393" s="210"/>
      <c r="AT393" s="210"/>
      <c r="AU393" s="210"/>
      <c r="AV393" s="210"/>
      <c r="AW393" s="210"/>
      <c r="AX393" s="210"/>
      <c r="AY393" s="210"/>
      <c r="AZ393" s="210"/>
      <c r="BA393" s="210"/>
      <c r="BB393" s="210"/>
      <c r="BC393" s="210"/>
      <c r="BD393" s="210"/>
      <c r="BE393" s="210"/>
      <c r="BF393" s="210"/>
      <c r="BG393" s="210"/>
      <c r="BH393" s="210"/>
      <c r="BI393" s="210"/>
      <c r="BJ393" s="210"/>
      <c r="BK393" s="210"/>
      <c r="BL393" s="210"/>
      <c r="BM393" s="210"/>
      <c r="BN393" s="210"/>
      <c r="BO393" s="210"/>
      <c r="BP393" s="210"/>
      <c r="BQ393" s="210"/>
      <c r="BR393" s="210"/>
      <c r="BS393" s="210"/>
    </row>
    <row r="394" spans="1:71" s="149" customFormat="1" x14ac:dyDescent="0.25">
      <c r="A394" s="282"/>
      <c r="C394" s="290"/>
      <c r="F394" s="291"/>
      <c r="G394" s="291"/>
      <c r="H394" s="291"/>
      <c r="I394" s="292"/>
      <c r="J394" s="293"/>
      <c r="K394" s="210"/>
      <c r="L394" s="210"/>
      <c r="M394" s="210"/>
      <c r="N394" s="210"/>
      <c r="O394" s="210"/>
      <c r="P394" s="210"/>
      <c r="Q394" s="210"/>
      <c r="R394" s="210"/>
      <c r="S394" s="210"/>
      <c r="T394" s="210"/>
      <c r="U394" s="210"/>
      <c r="V394" s="210"/>
      <c r="W394" s="210"/>
      <c r="X394" s="210"/>
      <c r="Y394" s="210"/>
      <c r="Z394" s="210"/>
      <c r="AA394" s="210"/>
      <c r="AB394" s="210"/>
      <c r="AC394" s="210"/>
      <c r="AD394" s="210"/>
      <c r="AE394" s="210"/>
      <c r="AF394" s="210"/>
      <c r="AG394" s="210"/>
      <c r="AH394" s="210"/>
      <c r="AI394" s="210"/>
      <c r="AJ394" s="210"/>
      <c r="AK394" s="210"/>
      <c r="AL394" s="210"/>
      <c r="AM394" s="210"/>
      <c r="AN394" s="210"/>
      <c r="AO394" s="210"/>
      <c r="AP394" s="210"/>
      <c r="AQ394" s="210"/>
      <c r="AR394" s="210"/>
      <c r="AS394" s="210"/>
      <c r="AT394" s="210"/>
      <c r="AU394" s="210"/>
      <c r="AV394" s="210"/>
      <c r="AW394" s="210"/>
      <c r="AX394" s="210"/>
      <c r="AY394" s="210"/>
      <c r="AZ394" s="210"/>
      <c r="BA394" s="210"/>
      <c r="BB394" s="210"/>
      <c r="BC394" s="210"/>
      <c r="BD394" s="210"/>
      <c r="BE394" s="210"/>
      <c r="BF394" s="210"/>
      <c r="BG394" s="210"/>
      <c r="BH394" s="210"/>
      <c r="BI394" s="210"/>
      <c r="BJ394" s="210"/>
      <c r="BK394" s="210"/>
      <c r="BL394" s="210"/>
      <c r="BM394" s="210"/>
      <c r="BN394" s="210"/>
      <c r="BO394" s="210"/>
      <c r="BP394" s="210"/>
      <c r="BQ394" s="210"/>
      <c r="BR394" s="210"/>
      <c r="BS394" s="210"/>
    </row>
    <row r="395" spans="1:71" s="149" customFormat="1" x14ac:dyDescent="0.25">
      <c r="A395" s="282"/>
      <c r="C395" s="290"/>
      <c r="F395" s="291"/>
      <c r="G395" s="291"/>
      <c r="H395" s="291"/>
      <c r="I395" s="292"/>
      <c r="J395" s="293"/>
      <c r="K395" s="210"/>
      <c r="L395" s="210"/>
      <c r="M395" s="210"/>
      <c r="N395" s="210"/>
      <c r="O395" s="210"/>
      <c r="P395" s="210"/>
      <c r="Q395" s="210"/>
      <c r="R395" s="210"/>
      <c r="S395" s="210"/>
      <c r="T395" s="210"/>
      <c r="U395" s="210"/>
      <c r="V395" s="210"/>
      <c r="W395" s="210"/>
      <c r="X395" s="210"/>
      <c r="Y395" s="210"/>
      <c r="Z395" s="210"/>
      <c r="AA395" s="210"/>
      <c r="AB395" s="210"/>
      <c r="AC395" s="210"/>
      <c r="AD395" s="210"/>
      <c r="AE395" s="210"/>
      <c r="AF395" s="210"/>
      <c r="AG395" s="210"/>
      <c r="AH395" s="210"/>
      <c r="AI395" s="210"/>
      <c r="AJ395" s="210"/>
      <c r="AK395" s="210"/>
      <c r="AL395" s="210"/>
      <c r="AM395" s="210"/>
      <c r="AN395" s="210"/>
      <c r="AO395" s="210"/>
      <c r="AP395" s="210"/>
      <c r="AQ395" s="210"/>
      <c r="AR395" s="210"/>
      <c r="AS395" s="210"/>
      <c r="AT395" s="210"/>
      <c r="AU395" s="210"/>
      <c r="AV395" s="210"/>
      <c r="AW395" s="210"/>
      <c r="AX395" s="210"/>
      <c r="AY395" s="210"/>
      <c r="AZ395" s="210"/>
      <c r="BA395" s="210"/>
      <c r="BB395" s="210"/>
      <c r="BC395" s="210"/>
      <c r="BD395" s="210"/>
      <c r="BE395" s="210"/>
      <c r="BF395" s="210"/>
      <c r="BG395" s="210"/>
      <c r="BH395" s="210"/>
      <c r="BI395" s="210"/>
      <c r="BJ395" s="210"/>
      <c r="BK395" s="210"/>
      <c r="BL395" s="210"/>
      <c r="BM395" s="210"/>
      <c r="BN395" s="210"/>
      <c r="BO395" s="210"/>
      <c r="BP395" s="210"/>
      <c r="BQ395" s="210"/>
      <c r="BR395" s="210"/>
      <c r="BS395" s="210"/>
    </row>
    <row r="396" spans="1:71" s="149" customFormat="1" x14ac:dyDescent="0.25">
      <c r="A396" s="282"/>
      <c r="C396" s="290"/>
      <c r="F396" s="291"/>
      <c r="G396" s="291"/>
      <c r="H396" s="291"/>
      <c r="I396" s="292"/>
      <c r="J396" s="293"/>
      <c r="K396" s="210"/>
      <c r="L396" s="210"/>
      <c r="M396" s="210"/>
      <c r="N396" s="210"/>
      <c r="O396" s="210"/>
      <c r="P396" s="210"/>
      <c r="Q396" s="210"/>
      <c r="R396" s="210"/>
      <c r="S396" s="210"/>
      <c r="T396" s="210"/>
      <c r="U396" s="210"/>
      <c r="V396" s="210"/>
      <c r="W396" s="210"/>
      <c r="X396" s="210"/>
      <c r="Y396" s="210"/>
      <c r="Z396" s="210"/>
      <c r="AA396" s="210"/>
      <c r="AB396" s="210"/>
      <c r="AC396" s="210"/>
      <c r="AD396" s="210"/>
      <c r="AE396" s="210"/>
      <c r="AF396" s="210"/>
      <c r="AG396" s="210"/>
      <c r="AH396" s="210"/>
      <c r="AI396" s="210"/>
      <c r="AJ396" s="210"/>
      <c r="AK396" s="210"/>
      <c r="AL396" s="210"/>
      <c r="AM396" s="210"/>
      <c r="AN396" s="210"/>
      <c r="AO396" s="210"/>
      <c r="AP396" s="210"/>
      <c r="AQ396" s="210"/>
      <c r="AR396" s="210"/>
      <c r="AS396" s="210"/>
      <c r="AT396" s="210"/>
      <c r="AU396" s="210"/>
      <c r="AV396" s="210"/>
      <c r="AW396" s="210"/>
      <c r="AX396" s="210"/>
      <c r="AY396" s="210"/>
      <c r="AZ396" s="210"/>
      <c r="BA396" s="210"/>
      <c r="BB396" s="210"/>
      <c r="BC396" s="210"/>
      <c r="BD396" s="210"/>
      <c r="BE396" s="210"/>
      <c r="BF396" s="210"/>
      <c r="BG396" s="210"/>
      <c r="BH396" s="210"/>
      <c r="BI396" s="210"/>
      <c r="BJ396" s="210"/>
      <c r="BK396" s="210"/>
      <c r="BL396" s="210"/>
      <c r="BM396" s="210"/>
      <c r="BN396" s="210"/>
      <c r="BO396" s="210"/>
      <c r="BP396" s="210"/>
      <c r="BQ396" s="210"/>
      <c r="BR396" s="210"/>
      <c r="BS396" s="210"/>
    </row>
    <row r="397" spans="1:71" s="149" customFormat="1" x14ac:dyDescent="0.25">
      <c r="A397" s="282"/>
      <c r="C397" s="290"/>
      <c r="F397" s="291"/>
      <c r="G397" s="291"/>
      <c r="H397" s="291"/>
      <c r="I397" s="292"/>
      <c r="J397" s="293"/>
      <c r="K397" s="210"/>
      <c r="L397" s="210"/>
      <c r="M397" s="210"/>
      <c r="N397" s="210"/>
      <c r="O397" s="210"/>
      <c r="P397" s="210"/>
      <c r="Q397" s="210"/>
      <c r="R397" s="210"/>
      <c r="S397" s="210"/>
      <c r="T397" s="210"/>
      <c r="U397" s="210"/>
      <c r="V397" s="210"/>
      <c r="W397" s="210"/>
      <c r="X397" s="210"/>
      <c r="Y397" s="210"/>
      <c r="Z397" s="210"/>
      <c r="AA397" s="210"/>
      <c r="AB397" s="210"/>
      <c r="AC397" s="210"/>
      <c r="AD397" s="210"/>
      <c r="AE397" s="210"/>
      <c r="AF397" s="210"/>
      <c r="AG397" s="210"/>
      <c r="AH397" s="210"/>
      <c r="AI397" s="210"/>
      <c r="AJ397" s="210"/>
      <c r="AK397" s="210"/>
      <c r="AL397" s="210"/>
      <c r="AM397" s="210"/>
      <c r="AN397" s="210"/>
      <c r="AO397" s="210"/>
      <c r="AP397" s="210"/>
      <c r="AQ397" s="210"/>
      <c r="AR397" s="210"/>
      <c r="AS397" s="210"/>
      <c r="AT397" s="210"/>
      <c r="AU397" s="210"/>
      <c r="AV397" s="210"/>
      <c r="AW397" s="210"/>
      <c r="AX397" s="210"/>
      <c r="AY397" s="210"/>
      <c r="AZ397" s="210"/>
      <c r="BA397" s="210"/>
      <c r="BB397" s="210"/>
      <c r="BC397" s="210"/>
      <c r="BD397" s="210"/>
      <c r="BE397" s="210"/>
      <c r="BF397" s="210"/>
      <c r="BG397" s="210"/>
      <c r="BH397" s="210"/>
      <c r="BI397" s="210"/>
      <c r="BJ397" s="210"/>
      <c r="BK397" s="210"/>
      <c r="BL397" s="210"/>
      <c r="BM397" s="210"/>
      <c r="BN397" s="210"/>
      <c r="BO397" s="210"/>
      <c r="BP397" s="210"/>
      <c r="BQ397" s="210"/>
      <c r="BR397" s="210"/>
      <c r="BS397" s="210"/>
    </row>
    <row r="398" spans="1:71" s="149" customFormat="1" x14ac:dyDescent="0.25">
      <c r="A398" s="282"/>
      <c r="C398" s="290"/>
      <c r="F398" s="291"/>
      <c r="G398" s="291"/>
      <c r="H398" s="291"/>
      <c r="I398" s="292"/>
      <c r="J398" s="293"/>
      <c r="K398" s="210"/>
      <c r="L398" s="210"/>
      <c r="M398" s="210"/>
      <c r="N398" s="210"/>
      <c r="O398" s="210"/>
      <c r="P398" s="210"/>
      <c r="Q398" s="210"/>
      <c r="R398" s="210"/>
      <c r="S398" s="210"/>
      <c r="T398" s="210"/>
      <c r="U398" s="210"/>
      <c r="V398" s="210"/>
      <c r="W398" s="210"/>
      <c r="X398" s="210"/>
      <c r="Y398" s="210"/>
      <c r="Z398" s="210"/>
      <c r="AA398" s="210"/>
      <c r="AB398" s="210"/>
      <c r="AC398" s="210"/>
      <c r="AD398" s="210"/>
      <c r="AE398" s="210"/>
      <c r="AF398" s="210"/>
      <c r="AG398" s="210"/>
      <c r="AH398" s="210"/>
      <c r="AI398" s="210"/>
      <c r="AJ398" s="210"/>
      <c r="AK398" s="210"/>
      <c r="AL398" s="210"/>
      <c r="AM398" s="210"/>
      <c r="AN398" s="210"/>
      <c r="AO398" s="210"/>
      <c r="AP398" s="210"/>
      <c r="AQ398" s="210"/>
      <c r="AR398" s="210"/>
      <c r="AS398" s="210"/>
      <c r="AT398" s="210"/>
      <c r="AU398" s="210"/>
      <c r="AV398" s="210"/>
      <c r="AW398" s="210"/>
      <c r="AX398" s="210"/>
      <c r="AY398" s="210"/>
      <c r="AZ398" s="210"/>
      <c r="BA398" s="210"/>
      <c r="BB398" s="210"/>
      <c r="BC398" s="210"/>
      <c r="BD398" s="210"/>
      <c r="BE398" s="210"/>
      <c r="BF398" s="210"/>
      <c r="BG398" s="210"/>
      <c r="BH398" s="210"/>
      <c r="BI398" s="210"/>
      <c r="BJ398" s="210"/>
      <c r="BK398" s="210"/>
      <c r="BL398" s="210"/>
      <c r="BM398" s="210"/>
      <c r="BN398" s="210"/>
      <c r="BO398" s="210"/>
      <c r="BP398" s="210"/>
      <c r="BQ398" s="210"/>
      <c r="BR398" s="210"/>
      <c r="BS398" s="210"/>
    </row>
    <row r="399" spans="1:71" s="149" customFormat="1" x14ac:dyDescent="0.25">
      <c r="A399" s="282"/>
      <c r="C399" s="290"/>
      <c r="F399" s="291"/>
      <c r="G399" s="291"/>
      <c r="H399" s="291"/>
      <c r="I399" s="292"/>
      <c r="J399" s="293"/>
      <c r="K399" s="210"/>
      <c r="L399" s="210"/>
      <c r="M399" s="210"/>
      <c r="N399" s="210"/>
      <c r="O399" s="210"/>
      <c r="P399" s="210"/>
      <c r="Q399" s="210"/>
      <c r="R399" s="210"/>
      <c r="S399" s="210"/>
      <c r="T399" s="210"/>
      <c r="U399" s="210"/>
      <c r="V399" s="210"/>
      <c r="W399" s="210"/>
      <c r="X399" s="210"/>
      <c r="Y399" s="210"/>
      <c r="Z399" s="210"/>
      <c r="AA399" s="210"/>
      <c r="AB399" s="210"/>
      <c r="AC399" s="210"/>
      <c r="AD399" s="210"/>
      <c r="AE399" s="210"/>
      <c r="AF399" s="210"/>
      <c r="AG399" s="210"/>
      <c r="AH399" s="210"/>
      <c r="AI399" s="210"/>
      <c r="AJ399" s="210"/>
      <c r="AK399" s="210"/>
      <c r="AL399" s="210"/>
      <c r="AM399" s="210"/>
      <c r="AN399" s="210"/>
      <c r="AO399" s="210"/>
      <c r="AP399" s="210"/>
      <c r="AQ399" s="210"/>
      <c r="AR399" s="210"/>
      <c r="AS399" s="210"/>
      <c r="AT399" s="210"/>
      <c r="AU399" s="210"/>
      <c r="AV399" s="210"/>
      <c r="AW399" s="210"/>
      <c r="AX399" s="210"/>
      <c r="AY399" s="210"/>
      <c r="AZ399" s="210"/>
      <c r="BA399" s="210"/>
      <c r="BB399" s="210"/>
      <c r="BC399" s="210"/>
      <c r="BD399" s="210"/>
      <c r="BE399" s="210"/>
      <c r="BF399" s="210"/>
      <c r="BG399" s="210"/>
      <c r="BH399" s="210"/>
      <c r="BI399" s="210"/>
      <c r="BJ399" s="210"/>
      <c r="BK399" s="210"/>
      <c r="BL399" s="210"/>
      <c r="BM399" s="210"/>
      <c r="BN399" s="210"/>
      <c r="BO399" s="210"/>
      <c r="BP399" s="210"/>
      <c r="BQ399" s="210"/>
      <c r="BR399" s="210"/>
      <c r="BS399" s="210"/>
    </row>
    <row r="400" spans="1:71" s="149" customFormat="1" x14ac:dyDescent="0.25">
      <c r="A400" s="282"/>
      <c r="C400" s="290"/>
      <c r="F400" s="291"/>
      <c r="G400" s="291"/>
      <c r="H400" s="291"/>
      <c r="I400" s="292"/>
      <c r="J400" s="293"/>
      <c r="K400" s="210"/>
      <c r="L400" s="210"/>
      <c r="M400" s="210"/>
      <c r="N400" s="210"/>
      <c r="O400" s="210"/>
      <c r="P400" s="210"/>
      <c r="Q400" s="210"/>
      <c r="R400" s="210"/>
      <c r="S400" s="210"/>
      <c r="T400" s="210"/>
      <c r="U400" s="210"/>
      <c r="V400" s="210"/>
      <c r="W400" s="210"/>
      <c r="X400" s="210"/>
      <c r="Y400" s="210"/>
      <c r="Z400" s="210"/>
      <c r="AA400" s="210"/>
      <c r="AB400" s="210"/>
      <c r="AC400" s="210"/>
      <c r="AD400" s="210"/>
      <c r="AE400" s="210"/>
      <c r="AF400" s="210"/>
      <c r="AG400" s="210"/>
      <c r="AH400" s="210"/>
      <c r="AI400" s="210"/>
      <c r="AJ400" s="210"/>
      <c r="AK400" s="210"/>
      <c r="AL400" s="210"/>
      <c r="AM400" s="210"/>
      <c r="AN400" s="210"/>
      <c r="AO400" s="210"/>
      <c r="AP400" s="210"/>
      <c r="AQ400" s="210"/>
      <c r="AR400" s="210"/>
      <c r="AS400" s="210"/>
      <c r="AT400" s="210"/>
      <c r="AU400" s="210"/>
      <c r="AV400" s="210"/>
      <c r="AW400" s="210"/>
      <c r="AX400" s="210"/>
      <c r="AY400" s="210"/>
      <c r="AZ400" s="210"/>
      <c r="BA400" s="210"/>
      <c r="BB400" s="210"/>
      <c r="BC400" s="210"/>
      <c r="BD400" s="210"/>
      <c r="BE400" s="210"/>
      <c r="BF400" s="210"/>
      <c r="BG400" s="210"/>
      <c r="BH400" s="210"/>
      <c r="BI400" s="210"/>
      <c r="BJ400" s="210"/>
      <c r="BK400" s="210"/>
      <c r="BL400" s="210"/>
      <c r="BM400" s="210"/>
      <c r="BN400" s="210"/>
      <c r="BO400" s="210"/>
      <c r="BP400" s="210"/>
      <c r="BQ400" s="210"/>
      <c r="BR400" s="210"/>
      <c r="BS400" s="210"/>
    </row>
    <row r="401" spans="1:71" s="149" customFormat="1" x14ac:dyDescent="0.25">
      <c r="A401" s="282"/>
      <c r="C401" s="290"/>
      <c r="F401" s="291"/>
      <c r="G401" s="291"/>
      <c r="H401" s="291"/>
      <c r="I401" s="292"/>
      <c r="J401" s="293"/>
      <c r="K401" s="210"/>
      <c r="L401" s="210"/>
      <c r="M401" s="210"/>
      <c r="N401" s="210"/>
      <c r="O401" s="210"/>
      <c r="P401" s="210"/>
      <c r="Q401" s="210"/>
      <c r="R401" s="210"/>
      <c r="S401" s="210"/>
      <c r="T401" s="210"/>
      <c r="U401" s="210"/>
      <c r="V401" s="210"/>
      <c r="W401" s="210"/>
      <c r="X401" s="210"/>
      <c r="Y401" s="210"/>
      <c r="Z401" s="210"/>
      <c r="AA401" s="210"/>
      <c r="AB401" s="210"/>
      <c r="AC401" s="210"/>
      <c r="AD401" s="210"/>
      <c r="AE401" s="210"/>
      <c r="AF401" s="210"/>
      <c r="AG401" s="210"/>
      <c r="AH401" s="210"/>
      <c r="AI401" s="210"/>
      <c r="AJ401" s="210"/>
      <c r="AK401" s="210"/>
      <c r="AL401" s="210"/>
      <c r="AM401" s="210"/>
      <c r="AN401" s="210"/>
      <c r="AO401" s="210"/>
      <c r="AP401" s="210"/>
      <c r="AQ401" s="210"/>
      <c r="AR401" s="210"/>
      <c r="AS401" s="210"/>
      <c r="AT401" s="210"/>
      <c r="AU401" s="210"/>
      <c r="AV401" s="210"/>
      <c r="AW401" s="210"/>
      <c r="AX401" s="210"/>
      <c r="AY401" s="210"/>
      <c r="AZ401" s="210"/>
      <c r="BA401" s="210"/>
      <c r="BB401" s="210"/>
      <c r="BC401" s="210"/>
      <c r="BD401" s="210"/>
      <c r="BE401" s="210"/>
      <c r="BF401" s="210"/>
      <c r="BG401" s="210"/>
      <c r="BH401" s="210"/>
      <c r="BI401" s="210"/>
      <c r="BJ401" s="210"/>
      <c r="BK401" s="210"/>
      <c r="BL401" s="210"/>
      <c r="BM401" s="210"/>
      <c r="BN401" s="210"/>
      <c r="BO401" s="210"/>
      <c r="BP401" s="210"/>
      <c r="BQ401" s="210"/>
      <c r="BR401" s="210"/>
      <c r="BS401" s="210"/>
    </row>
    <row r="402" spans="1:71" s="149" customFormat="1" x14ac:dyDescent="0.25">
      <c r="A402" s="282"/>
      <c r="C402" s="290"/>
      <c r="F402" s="291"/>
      <c r="G402" s="291"/>
      <c r="H402" s="291"/>
      <c r="I402" s="292"/>
      <c r="J402" s="293"/>
      <c r="K402" s="210"/>
      <c r="L402" s="210"/>
      <c r="M402" s="210"/>
      <c r="N402" s="210"/>
      <c r="O402" s="210"/>
      <c r="P402" s="210"/>
      <c r="Q402" s="210"/>
      <c r="R402" s="210"/>
      <c r="S402" s="210"/>
      <c r="T402" s="210"/>
      <c r="U402" s="210"/>
      <c r="V402" s="210"/>
      <c r="W402" s="210"/>
      <c r="X402" s="210"/>
      <c r="Y402" s="210"/>
      <c r="Z402" s="210"/>
      <c r="AA402" s="210"/>
      <c r="AB402" s="210"/>
      <c r="AC402" s="210"/>
      <c r="AD402" s="210"/>
      <c r="AE402" s="210"/>
      <c r="AF402" s="210"/>
      <c r="AG402" s="210"/>
      <c r="AH402" s="210"/>
      <c r="AI402" s="210"/>
      <c r="AJ402" s="210"/>
      <c r="AK402" s="210"/>
      <c r="AL402" s="210"/>
      <c r="AM402" s="210"/>
      <c r="AN402" s="210"/>
      <c r="AO402" s="210"/>
      <c r="AP402" s="210"/>
      <c r="AQ402" s="210"/>
      <c r="AR402" s="210"/>
      <c r="AS402" s="210"/>
      <c r="AT402" s="210"/>
      <c r="AU402" s="210"/>
      <c r="AV402" s="210"/>
      <c r="AW402" s="210"/>
      <c r="AX402" s="210"/>
      <c r="AY402" s="210"/>
      <c r="AZ402" s="210"/>
      <c r="BA402" s="210"/>
      <c r="BB402" s="210"/>
      <c r="BC402" s="210"/>
      <c r="BD402" s="210"/>
      <c r="BE402" s="210"/>
      <c r="BF402" s="210"/>
      <c r="BG402" s="210"/>
      <c r="BH402" s="210"/>
      <c r="BI402" s="210"/>
      <c r="BJ402" s="210"/>
      <c r="BK402" s="210"/>
      <c r="BL402" s="210"/>
      <c r="BM402" s="210"/>
      <c r="BN402" s="210"/>
      <c r="BO402" s="210"/>
      <c r="BP402" s="210"/>
      <c r="BQ402" s="210"/>
      <c r="BR402" s="210"/>
      <c r="BS402" s="210"/>
    </row>
    <row r="403" spans="1:71" s="149" customFormat="1" x14ac:dyDescent="0.25">
      <c r="A403" s="282"/>
      <c r="C403" s="290"/>
      <c r="F403" s="291"/>
      <c r="G403" s="291"/>
      <c r="H403" s="291"/>
      <c r="I403" s="292"/>
      <c r="J403" s="293"/>
      <c r="K403" s="210"/>
      <c r="L403" s="210"/>
      <c r="M403" s="210"/>
      <c r="N403" s="210"/>
      <c r="O403" s="210"/>
      <c r="P403" s="210"/>
      <c r="Q403" s="210"/>
      <c r="R403" s="210"/>
      <c r="S403" s="210"/>
      <c r="T403" s="210"/>
      <c r="U403" s="210"/>
      <c r="V403" s="210"/>
      <c r="W403" s="210"/>
      <c r="X403" s="210"/>
      <c r="Y403" s="210"/>
      <c r="Z403" s="210"/>
      <c r="AA403" s="210"/>
      <c r="AB403" s="210"/>
      <c r="AC403" s="210"/>
      <c r="AD403" s="210"/>
      <c r="AE403" s="210"/>
      <c r="AF403" s="210"/>
      <c r="AG403" s="210"/>
      <c r="AH403" s="210"/>
      <c r="AI403" s="210"/>
      <c r="AJ403" s="210"/>
      <c r="AK403" s="210"/>
      <c r="AL403" s="210"/>
      <c r="AM403" s="210"/>
      <c r="AN403" s="210"/>
      <c r="AO403" s="210"/>
      <c r="AP403" s="210"/>
      <c r="AQ403" s="210"/>
      <c r="AR403" s="210"/>
      <c r="AS403" s="210"/>
      <c r="AT403" s="210"/>
      <c r="AU403" s="210"/>
      <c r="AV403" s="210"/>
      <c r="AW403" s="210"/>
      <c r="AX403" s="210"/>
      <c r="AY403" s="210"/>
      <c r="AZ403" s="210"/>
      <c r="BA403" s="210"/>
      <c r="BB403" s="210"/>
      <c r="BC403" s="210"/>
      <c r="BD403" s="210"/>
      <c r="BE403" s="210"/>
      <c r="BF403" s="210"/>
      <c r="BG403" s="210"/>
      <c r="BH403" s="210"/>
      <c r="BI403" s="210"/>
      <c r="BJ403" s="210"/>
      <c r="BK403" s="210"/>
      <c r="BL403" s="210"/>
      <c r="BM403" s="210"/>
      <c r="BN403" s="210"/>
      <c r="BO403" s="210"/>
      <c r="BP403" s="210"/>
      <c r="BQ403" s="210"/>
      <c r="BR403" s="210"/>
      <c r="BS403" s="210"/>
    </row>
    <row r="404" spans="1:71" s="149" customFormat="1" x14ac:dyDescent="0.25">
      <c r="A404" s="282"/>
      <c r="C404" s="290"/>
      <c r="F404" s="291"/>
      <c r="G404" s="291"/>
      <c r="H404" s="291"/>
      <c r="I404" s="292"/>
      <c r="J404" s="293"/>
      <c r="K404" s="210"/>
      <c r="L404" s="210"/>
      <c r="M404" s="210"/>
      <c r="N404" s="210"/>
      <c r="O404" s="210"/>
      <c r="P404" s="210"/>
      <c r="Q404" s="210"/>
      <c r="R404" s="210"/>
      <c r="S404" s="210"/>
      <c r="T404" s="210"/>
      <c r="U404" s="210"/>
      <c r="V404" s="210"/>
      <c r="W404" s="210"/>
      <c r="X404" s="210"/>
      <c r="Y404" s="210"/>
      <c r="Z404" s="210"/>
      <c r="AA404" s="210"/>
      <c r="AB404" s="210"/>
      <c r="AC404" s="210"/>
      <c r="AD404" s="210"/>
      <c r="AE404" s="210"/>
      <c r="AF404" s="210"/>
      <c r="AG404" s="210"/>
      <c r="AH404" s="210"/>
      <c r="AI404" s="210"/>
      <c r="AJ404" s="210"/>
      <c r="AK404" s="210"/>
      <c r="AL404" s="210"/>
      <c r="AM404" s="210"/>
      <c r="AN404" s="210"/>
      <c r="AO404" s="210"/>
      <c r="AP404" s="210"/>
      <c r="AQ404" s="210"/>
      <c r="AR404" s="210"/>
      <c r="AS404" s="210"/>
      <c r="AT404" s="210"/>
      <c r="AU404" s="210"/>
      <c r="AV404" s="210"/>
      <c r="AW404" s="210"/>
      <c r="AX404" s="210"/>
      <c r="AY404" s="210"/>
      <c r="AZ404" s="210"/>
      <c r="BA404" s="210"/>
      <c r="BB404" s="210"/>
      <c r="BC404" s="210"/>
      <c r="BD404" s="210"/>
      <c r="BE404" s="210"/>
      <c r="BF404" s="210"/>
      <c r="BG404" s="210"/>
      <c r="BH404" s="210"/>
      <c r="BI404" s="210"/>
      <c r="BJ404" s="210"/>
      <c r="BK404" s="210"/>
      <c r="BL404" s="210"/>
      <c r="BM404" s="210"/>
      <c r="BN404" s="210"/>
      <c r="BO404" s="210"/>
      <c r="BP404" s="210"/>
      <c r="BQ404" s="210"/>
      <c r="BR404" s="210"/>
      <c r="BS404" s="210"/>
    </row>
    <row r="405" spans="1:71" s="149" customFormat="1" x14ac:dyDescent="0.25">
      <c r="A405" s="282"/>
      <c r="C405" s="290"/>
      <c r="F405" s="291"/>
      <c r="G405" s="291"/>
      <c r="H405" s="291"/>
      <c r="I405" s="292"/>
      <c r="J405" s="293"/>
      <c r="K405" s="210"/>
      <c r="L405" s="210"/>
      <c r="M405" s="210"/>
      <c r="N405" s="210"/>
      <c r="O405" s="210"/>
      <c r="P405" s="210"/>
      <c r="Q405" s="210"/>
      <c r="R405" s="210"/>
      <c r="S405" s="210"/>
      <c r="T405" s="210"/>
      <c r="U405" s="210"/>
      <c r="V405" s="210"/>
      <c r="W405" s="210"/>
      <c r="X405" s="210"/>
      <c r="Y405" s="210"/>
      <c r="Z405" s="210"/>
      <c r="AA405" s="210"/>
      <c r="AB405" s="210"/>
      <c r="AC405" s="210"/>
      <c r="AD405" s="210"/>
      <c r="AE405" s="210"/>
      <c r="AF405" s="210"/>
      <c r="AG405" s="210"/>
      <c r="AH405" s="210"/>
      <c r="AI405" s="210"/>
      <c r="AJ405" s="210"/>
      <c r="AK405" s="210"/>
      <c r="AL405" s="210"/>
      <c r="AM405" s="210"/>
      <c r="AN405" s="210"/>
      <c r="AO405" s="210"/>
      <c r="AP405" s="210"/>
      <c r="AQ405" s="210"/>
      <c r="AR405" s="210"/>
      <c r="AS405" s="210"/>
      <c r="AT405" s="210"/>
      <c r="AU405" s="210"/>
      <c r="AV405" s="210"/>
      <c r="AW405" s="210"/>
      <c r="AX405" s="210"/>
      <c r="AY405" s="210"/>
      <c r="AZ405" s="210"/>
      <c r="BA405" s="210"/>
      <c r="BB405" s="210"/>
      <c r="BC405" s="210"/>
      <c r="BD405" s="210"/>
      <c r="BE405" s="210"/>
      <c r="BF405" s="210"/>
      <c r="BG405" s="210"/>
      <c r="BH405" s="210"/>
      <c r="BI405" s="210"/>
      <c r="BJ405" s="210"/>
      <c r="BK405" s="210"/>
      <c r="BL405" s="210"/>
      <c r="BM405" s="210"/>
      <c r="BN405" s="210"/>
      <c r="BO405" s="210"/>
      <c r="BP405" s="210"/>
      <c r="BQ405" s="210"/>
      <c r="BR405" s="210"/>
      <c r="BS405" s="210"/>
    </row>
    <row r="406" spans="1:71" s="149" customFormat="1" x14ac:dyDescent="0.25">
      <c r="A406" s="282"/>
      <c r="C406" s="290"/>
      <c r="F406" s="291"/>
      <c r="G406" s="291"/>
      <c r="H406" s="291"/>
      <c r="I406" s="292"/>
      <c r="J406" s="293"/>
      <c r="K406" s="210"/>
      <c r="L406" s="210"/>
      <c r="M406" s="210"/>
      <c r="N406" s="210"/>
      <c r="O406" s="210"/>
      <c r="P406" s="210"/>
      <c r="Q406" s="210"/>
      <c r="R406" s="210"/>
      <c r="S406" s="210"/>
      <c r="T406" s="210"/>
      <c r="U406" s="210"/>
      <c r="V406" s="210"/>
      <c r="W406" s="210"/>
      <c r="X406" s="210"/>
      <c r="Y406" s="210"/>
      <c r="Z406" s="210"/>
      <c r="AA406" s="210"/>
      <c r="AB406" s="210"/>
      <c r="AC406" s="210"/>
      <c r="AD406" s="210"/>
      <c r="AE406" s="210"/>
      <c r="AF406" s="210"/>
      <c r="AG406" s="210"/>
      <c r="AH406" s="210"/>
      <c r="AI406" s="210"/>
      <c r="AJ406" s="210"/>
      <c r="AK406" s="210"/>
      <c r="AL406" s="210"/>
      <c r="AM406" s="210"/>
      <c r="AN406" s="210"/>
      <c r="AO406" s="210"/>
      <c r="AP406" s="210"/>
      <c r="AQ406" s="210"/>
      <c r="AR406" s="210"/>
      <c r="AS406" s="210"/>
      <c r="AT406" s="210"/>
      <c r="AU406" s="210"/>
      <c r="AV406" s="210"/>
      <c r="AW406" s="210"/>
      <c r="AX406" s="210"/>
      <c r="AY406" s="210"/>
      <c r="AZ406" s="210"/>
      <c r="BA406" s="210"/>
      <c r="BB406" s="210"/>
      <c r="BC406" s="210"/>
      <c r="BD406" s="210"/>
      <c r="BE406" s="210"/>
      <c r="BF406" s="210"/>
      <c r="BG406" s="210"/>
      <c r="BH406" s="210"/>
      <c r="BI406" s="210"/>
      <c r="BJ406" s="210"/>
      <c r="BK406" s="210"/>
      <c r="BL406" s="210"/>
      <c r="BM406" s="210"/>
      <c r="BN406" s="210"/>
      <c r="BO406" s="210"/>
      <c r="BP406" s="210"/>
      <c r="BQ406" s="210"/>
      <c r="BR406" s="210"/>
      <c r="BS406" s="210"/>
    </row>
    <row r="407" spans="1:71" s="149" customFormat="1" x14ac:dyDescent="0.25">
      <c r="A407" s="282"/>
      <c r="C407" s="290"/>
      <c r="F407" s="291"/>
      <c r="G407" s="291"/>
      <c r="H407" s="291"/>
      <c r="I407" s="292"/>
      <c r="J407" s="293"/>
      <c r="K407" s="210"/>
      <c r="L407" s="210"/>
      <c r="M407" s="210"/>
      <c r="N407" s="210"/>
      <c r="O407" s="210"/>
      <c r="P407" s="210"/>
      <c r="Q407" s="210"/>
      <c r="R407" s="210"/>
      <c r="S407" s="210"/>
      <c r="T407" s="210"/>
      <c r="U407" s="210"/>
      <c r="V407" s="210"/>
      <c r="W407" s="210"/>
      <c r="X407" s="210"/>
      <c r="Y407" s="210"/>
      <c r="Z407" s="210"/>
      <c r="AA407" s="210"/>
      <c r="AB407" s="210"/>
      <c r="AC407" s="210"/>
      <c r="AD407" s="210"/>
      <c r="AE407" s="210"/>
      <c r="AF407" s="210"/>
      <c r="AG407" s="210"/>
      <c r="AH407" s="210"/>
      <c r="AI407" s="210"/>
      <c r="AJ407" s="210"/>
      <c r="AK407" s="210"/>
      <c r="AL407" s="210"/>
      <c r="AM407" s="210"/>
      <c r="AN407" s="210"/>
      <c r="AO407" s="210"/>
      <c r="AP407" s="210"/>
      <c r="AQ407" s="210"/>
      <c r="AR407" s="210"/>
      <c r="AS407" s="210"/>
      <c r="AT407" s="210"/>
      <c r="AU407" s="210"/>
      <c r="AV407" s="210"/>
      <c r="AW407" s="210"/>
      <c r="AX407" s="210"/>
      <c r="AY407" s="210"/>
      <c r="AZ407" s="210"/>
      <c r="BA407" s="210"/>
      <c r="BB407" s="210"/>
      <c r="BC407" s="210"/>
      <c r="BD407" s="210"/>
      <c r="BE407" s="210"/>
      <c r="BF407" s="210"/>
      <c r="BG407" s="210"/>
      <c r="BH407" s="210"/>
      <c r="BI407" s="210"/>
      <c r="BJ407" s="210"/>
      <c r="BK407" s="210"/>
      <c r="BL407" s="210"/>
      <c r="BM407" s="210"/>
      <c r="BN407" s="210"/>
      <c r="BO407" s="210"/>
      <c r="BP407" s="210"/>
      <c r="BQ407" s="210"/>
      <c r="BR407" s="210"/>
      <c r="BS407" s="210"/>
    </row>
    <row r="408" spans="1:71" s="149" customFormat="1" x14ac:dyDescent="0.25">
      <c r="A408" s="282"/>
      <c r="C408" s="290"/>
      <c r="F408" s="291"/>
      <c r="G408" s="291"/>
      <c r="H408" s="291"/>
      <c r="I408" s="292"/>
      <c r="J408" s="293"/>
      <c r="K408" s="210"/>
      <c r="L408" s="210"/>
      <c r="M408" s="210"/>
      <c r="N408" s="210"/>
      <c r="O408" s="210"/>
      <c r="P408" s="210"/>
      <c r="Q408" s="210"/>
      <c r="R408" s="210"/>
      <c r="S408" s="210"/>
      <c r="T408" s="210"/>
      <c r="U408" s="210"/>
      <c r="V408" s="210"/>
      <c r="W408" s="210"/>
      <c r="X408" s="210"/>
      <c r="Y408" s="210"/>
      <c r="Z408" s="210"/>
      <c r="AA408" s="210"/>
      <c r="AB408" s="210"/>
      <c r="AC408" s="210"/>
      <c r="AD408" s="210"/>
      <c r="AE408" s="210"/>
      <c r="AF408" s="210"/>
      <c r="AG408" s="210"/>
      <c r="AH408" s="210"/>
      <c r="AI408" s="210"/>
      <c r="AJ408" s="210"/>
      <c r="AK408" s="210"/>
      <c r="AL408" s="210"/>
      <c r="AM408" s="210"/>
      <c r="AN408" s="210"/>
      <c r="AO408" s="210"/>
      <c r="AP408" s="210"/>
      <c r="AQ408" s="210"/>
      <c r="AR408" s="210"/>
      <c r="AS408" s="210"/>
      <c r="AT408" s="210"/>
      <c r="AU408" s="210"/>
      <c r="AV408" s="210"/>
      <c r="AW408" s="210"/>
      <c r="AX408" s="210"/>
      <c r="AY408" s="210"/>
      <c r="AZ408" s="210"/>
      <c r="BA408" s="210"/>
      <c r="BB408" s="210"/>
      <c r="BC408" s="210"/>
      <c r="BD408" s="210"/>
      <c r="BE408" s="210"/>
      <c r="BF408" s="210"/>
      <c r="BG408" s="210"/>
      <c r="BH408" s="210"/>
      <c r="BI408" s="210"/>
      <c r="BJ408" s="210"/>
      <c r="BK408" s="210"/>
      <c r="BL408" s="210"/>
      <c r="BM408" s="210"/>
      <c r="BN408" s="210"/>
      <c r="BO408" s="210"/>
      <c r="BP408" s="210"/>
      <c r="BQ408" s="210"/>
      <c r="BR408" s="210"/>
      <c r="BS408" s="210"/>
    </row>
    <row r="409" spans="1:71" s="149" customFormat="1" x14ac:dyDescent="0.25">
      <c r="A409" s="282"/>
      <c r="C409" s="290"/>
      <c r="F409" s="291"/>
      <c r="G409" s="291"/>
      <c r="H409" s="291"/>
      <c r="I409" s="292"/>
      <c r="J409" s="293"/>
      <c r="K409" s="210"/>
      <c r="L409" s="210"/>
      <c r="M409" s="210"/>
      <c r="N409" s="210"/>
      <c r="O409" s="210"/>
      <c r="P409" s="210"/>
      <c r="Q409" s="210"/>
      <c r="R409" s="210"/>
      <c r="S409" s="210"/>
      <c r="T409" s="210"/>
      <c r="U409" s="210"/>
      <c r="V409" s="210"/>
      <c r="W409" s="210"/>
      <c r="X409" s="210"/>
      <c r="Y409" s="210"/>
      <c r="Z409" s="210"/>
      <c r="AA409" s="210"/>
      <c r="AB409" s="210"/>
      <c r="AC409" s="210"/>
      <c r="AD409" s="210"/>
      <c r="AE409" s="210"/>
      <c r="AF409" s="210"/>
      <c r="AG409" s="210"/>
      <c r="AH409" s="210"/>
      <c r="AI409" s="210"/>
      <c r="AJ409" s="210"/>
      <c r="AK409" s="210"/>
      <c r="AL409" s="210"/>
      <c r="AM409" s="210"/>
      <c r="AN409" s="210"/>
      <c r="AO409" s="210"/>
      <c r="AP409" s="210"/>
      <c r="AQ409" s="210"/>
      <c r="AR409" s="210"/>
      <c r="AS409" s="210"/>
      <c r="AT409" s="210"/>
      <c r="AU409" s="210"/>
      <c r="AV409" s="210"/>
      <c r="AW409" s="210"/>
      <c r="AX409" s="210"/>
      <c r="AY409" s="210"/>
      <c r="AZ409" s="210"/>
      <c r="BA409" s="210"/>
      <c r="BB409" s="210"/>
      <c r="BC409" s="210"/>
      <c r="BD409" s="210"/>
      <c r="BE409" s="210"/>
      <c r="BF409" s="210"/>
      <c r="BG409" s="210"/>
      <c r="BH409" s="210"/>
      <c r="BI409" s="210"/>
      <c r="BJ409" s="210"/>
      <c r="BK409" s="210"/>
      <c r="BL409" s="210"/>
      <c r="BM409" s="210"/>
      <c r="BN409" s="210"/>
      <c r="BO409" s="210"/>
      <c r="BP409" s="210"/>
      <c r="BQ409" s="210"/>
      <c r="BR409" s="210"/>
      <c r="BS409" s="210"/>
    </row>
    <row r="410" spans="1:71" s="149" customFormat="1" x14ac:dyDescent="0.25">
      <c r="A410" s="282"/>
      <c r="C410" s="290"/>
      <c r="F410" s="291"/>
      <c r="G410" s="291"/>
      <c r="H410" s="291"/>
      <c r="I410" s="292"/>
      <c r="J410" s="293"/>
      <c r="K410" s="210"/>
      <c r="L410" s="210"/>
      <c r="M410" s="210"/>
      <c r="N410" s="210"/>
      <c r="O410" s="210"/>
      <c r="P410" s="210"/>
      <c r="Q410" s="210"/>
      <c r="R410" s="210"/>
      <c r="S410" s="210"/>
      <c r="T410" s="210"/>
      <c r="U410" s="210"/>
      <c r="V410" s="210"/>
      <c r="W410" s="210"/>
      <c r="X410" s="210"/>
      <c r="Y410" s="210"/>
      <c r="Z410" s="210"/>
      <c r="AA410" s="210"/>
      <c r="AB410" s="210"/>
      <c r="AC410" s="210"/>
      <c r="AD410" s="210"/>
      <c r="AE410" s="210"/>
      <c r="AF410" s="210"/>
      <c r="AG410" s="210"/>
      <c r="AH410" s="210"/>
      <c r="AI410" s="210"/>
      <c r="AJ410" s="210"/>
      <c r="AK410" s="210"/>
      <c r="AL410" s="210"/>
      <c r="AM410" s="210"/>
      <c r="AN410" s="210"/>
      <c r="AO410" s="210"/>
      <c r="AP410" s="210"/>
      <c r="AQ410" s="210"/>
      <c r="AR410" s="210"/>
      <c r="AS410" s="210"/>
      <c r="AT410" s="210"/>
      <c r="AU410" s="210"/>
      <c r="AV410" s="210"/>
      <c r="AW410" s="210"/>
      <c r="AX410" s="210"/>
      <c r="AY410" s="210"/>
      <c r="AZ410" s="210"/>
      <c r="BA410" s="210"/>
      <c r="BB410" s="210"/>
      <c r="BC410" s="210"/>
      <c r="BD410" s="210"/>
      <c r="BE410" s="210"/>
      <c r="BF410" s="210"/>
      <c r="BG410" s="210"/>
      <c r="BH410" s="210"/>
      <c r="BI410" s="210"/>
      <c r="BJ410" s="210"/>
      <c r="BK410" s="210"/>
      <c r="BL410" s="210"/>
      <c r="BM410" s="210"/>
      <c r="BN410" s="210"/>
      <c r="BO410" s="210"/>
      <c r="BP410" s="210"/>
      <c r="BQ410" s="210"/>
      <c r="BR410" s="210"/>
      <c r="BS410" s="210"/>
    </row>
    <row r="411" spans="1:71" s="149" customFormat="1" x14ac:dyDescent="0.25">
      <c r="A411" s="282"/>
      <c r="C411" s="290"/>
      <c r="F411" s="291"/>
      <c r="G411" s="291"/>
      <c r="H411" s="291"/>
      <c r="I411" s="292"/>
      <c r="J411" s="293"/>
      <c r="K411" s="210"/>
      <c r="L411" s="210"/>
      <c r="M411" s="210"/>
      <c r="N411" s="210"/>
      <c r="O411" s="210"/>
      <c r="P411" s="210"/>
      <c r="Q411" s="210"/>
      <c r="R411" s="210"/>
      <c r="S411" s="210"/>
      <c r="T411" s="210"/>
      <c r="U411" s="210"/>
      <c r="V411" s="210"/>
      <c r="W411" s="210"/>
      <c r="X411" s="210"/>
      <c r="Y411" s="210"/>
      <c r="Z411" s="210"/>
      <c r="AA411" s="210"/>
      <c r="AB411" s="210"/>
      <c r="AC411" s="210"/>
      <c r="AD411" s="210"/>
      <c r="AE411" s="210"/>
      <c r="AF411" s="210"/>
      <c r="AG411" s="210"/>
      <c r="AH411" s="210"/>
      <c r="AI411" s="210"/>
      <c r="AJ411" s="210"/>
      <c r="AK411" s="210"/>
      <c r="AL411" s="210"/>
      <c r="AM411" s="210"/>
      <c r="AN411" s="210"/>
      <c r="AO411" s="210"/>
      <c r="AP411" s="210"/>
      <c r="AQ411" s="210"/>
      <c r="AR411" s="210"/>
      <c r="AS411" s="210"/>
      <c r="AT411" s="210"/>
      <c r="AU411" s="210"/>
      <c r="AV411" s="210"/>
      <c r="AW411" s="210"/>
      <c r="AX411" s="210"/>
      <c r="AY411" s="210"/>
      <c r="AZ411" s="210"/>
      <c r="BA411" s="210"/>
      <c r="BB411" s="210"/>
      <c r="BC411" s="210"/>
      <c r="BD411" s="210"/>
      <c r="BE411" s="210"/>
      <c r="BF411" s="210"/>
      <c r="BG411" s="210"/>
      <c r="BH411" s="210"/>
      <c r="BI411" s="210"/>
      <c r="BJ411" s="210"/>
      <c r="BK411" s="210"/>
      <c r="BL411" s="210"/>
      <c r="BM411" s="210"/>
      <c r="BN411" s="210"/>
      <c r="BO411" s="210"/>
      <c r="BP411" s="210"/>
      <c r="BQ411" s="210"/>
      <c r="BR411" s="210"/>
      <c r="BS411" s="210"/>
    </row>
    <row r="412" spans="1:71" s="149" customFormat="1" x14ac:dyDescent="0.25">
      <c r="A412" s="282"/>
      <c r="C412" s="290"/>
      <c r="F412" s="291"/>
      <c r="G412" s="291"/>
      <c r="H412" s="291"/>
      <c r="I412" s="292"/>
      <c r="J412" s="293"/>
      <c r="K412" s="210"/>
      <c r="L412" s="210"/>
      <c r="M412" s="210"/>
      <c r="N412" s="210"/>
      <c r="O412" s="210"/>
      <c r="P412" s="210"/>
      <c r="Q412" s="210"/>
      <c r="R412" s="210"/>
      <c r="S412" s="210"/>
      <c r="T412" s="210"/>
      <c r="U412" s="210"/>
      <c r="V412" s="210"/>
      <c r="W412" s="210"/>
      <c r="X412" s="210"/>
      <c r="Y412" s="210"/>
      <c r="Z412" s="210"/>
      <c r="AA412" s="210"/>
      <c r="AB412" s="210"/>
      <c r="AC412" s="210"/>
      <c r="AD412" s="210"/>
      <c r="AE412" s="210"/>
      <c r="AF412" s="210"/>
      <c r="AG412" s="210"/>
      <c r="AH412" s="210"/>
      <c r="AI412" s="210"/>
      <c r="AJ412" s="210"/>
      <c r="AK412" s="210"/>
      <c r="AL412" s="210"/>
      <c r="AM412" s="210"/>
      <c r="AN412" s="210"/>
      <c r="AO412" s="210"/>
      <c r="AP412" s="210"/>
      <c r="AQ412" s="210"/>
      <c r="AR412" s="210"/>
      <c r="AS412" s="210"/>
      <c r="AT412" s="210"/>
      <c r="AU412" s="210"/>
      <c r="AV412" s="210"/>
      <c r="AW412" s="210"/>
      <c r="AX412" s="210"/>
      <c r="AY412" s="210"/>
      <c r="AZ412" s="210"/>
      <c r="BA412" s="210"/>
      <c r="BB412" s="210"/>
      <c r="BC412" s="210"/>
      <c r="BD412" s="210"/>
      <c r="BE412" s="210"/>
      <c r="BF412" s="210"/>
      <c r="BG412" s="210"/>
      <c r="BH412" s="210"/>
      <c r="BI412" s="210"/>
      <c r="BJ412" s="210"/>
      <c r="BK412" s="210"/>
      <c r="BL412" s="210"/>
      <c r="BM412" s="210"/>
      <c r="BN412" s="210"/>
      <c r="BO412" s="210"/>
      <c r="BP412" s="210"/>
      <c r="BQ412" s="210"/>
      <c r="BR412" s="210"/>
      <c r="BS412" s="210"/>
    </row>
    <row r="413" spans="1:71" s="149" customFormat="1" x14ac:dyDescent="0.25">
      <c r="A413" s="282"/>
      <c r="C413" s="290"/>
      <c r="F413" s="291"/>
      <c r="G413" s="291"/>
      <c r="H413" s="291"/>
      <c r="I413" s="292"/>
      <c r="J413" s="293"/>
      <c r="K413" s="210"/>
      <c r="L413" s="210"/>
      <c r="M413" s="210"/>
      <c r="N413" s="210"/>
      <c r="O413" s="210"/>
      <c r="P413" s="210"/>
      <c r="Q413" s="210"/>
      <c r="R413" s="210"/>
      <c r="S413" s="210"/>
      <c r="T413" s="210"/>
      <c r="U413" s="210"/>
      <c r="V413" s="210"/>
      <c r="W413" s="210"/>
      <c r="X413" s="210"/>
      <c r="Y413" s="210"/>
      <c r="Z413" s="210"/>
      <c r="AA413" s="210"/>
      <c r="AB413" s="210"/>
      <c r="AC413" s="210"/>
      <c r="AD413" s="210"/>
      <c r="AE413" s="210"/>
      <c r="AF413" s="210"/>
      <c r="AG413" s="210"/>
      <c r="AH413" s="210"/>
      <c r="AI413" s="210"/>
      <c r="AJ413" s="210"/>
      <c r="AK413" s="210"/>
      <c r="AL413" s="210"/>
      <c r="AM413" s="210"/>
      <c r="AN413" s="210"/>
      <c r="AO413" s="210"/>
      <c r="AP413" s="210"/>
      <c r="AQ413" s="210"/>
      <c r="AR413" s="210"/>
      <c r="AS413" s="210"/>
      <c r="AT413" s="210"/>
      <c r="AU413" s="210"/>
      <c r="AV413" s="210"/>
      <c r="AW413" s="210"/>
      <c r="AX413" s="210"/>
      <c r="AY413" s="210"/>
      <c r="AZ413" s="210"/>
      <c r="BA413" s="210"/>
      <c r="BB413" s="210"/>
      <c r="BC413" s="210"/>
      <c r="BD413" s="210"/>
      <c r="BE413" s="210"/>
      <c r="BF413" s="210"/>
      <c r="BG413" s="210"/>
      <c r="BH413" s="210"/>
      <c r="BI413" s="210"/>
      <c r="BJ413" s="210"/>
      <c r="BK413" s="210"/>
      <c r="BL413" s="210"/>
      <c r="BM413" s="210"/>
      <c r="BN413" s="210"/>
      <c r="BO413" s="210"/>
      <c r="BP413" s="210"/>
      <c r="BQ413" s="210"/>
      <c r="BR413" s="210"/>
      <c r="BS413" s="210"/>
    </row>
    <row r="414" spans="1:71" s="149" customFormat="1" x14ac:dyDescent="0.25">
      <c r="A414" s="282"/>
      <c r="C414" s="290"/>
      <c r="F414" s="291"/>
      <c r="G414" s="291"/>
      <c r="H414" s="291"/>
      <c r="I414" s="292"/>
      <c r="J414" s="293"/>
      <c r="K414" s="210"/>
      <c r="L414" s="210"/>
      <c r="M414" s="210"/>
      <c r="N414" s="210"/>
      <c r="O414" s="210"/>
      <c r="P414" s="210"/>
      <c r="Q414" s="210"/>
      <c r="R414" s="210"/>
      <c r="S414" s="210"/>
      <c r="T414" s="210"/>
      <c r="U414" s="210"/>
      <c r="V414" s="210"/>
      <c r="W414" s="210"/>
      <c r="X414" s="210"/>
      <c r="Y414" s="210"/>
      <c r="Z414" s="210"/>
      <c r="AA414" s="210"/>
      <c r="AB414" s="210"/>
      <c r="AC414" s="210"/>
      <c r="AD414" s="210"/>
      <c r="AE414" s="210"/>
      <c r="AF414" s="210"/>
      <c r="AG414" s="210"/>
      <c r="AH414" s="210"/>
      <c r="AI414" s="210"/>
      <c r="AJ414" s="210"/>
      <c r="AK414" s="210"/>
      <c r="AL414" s="210"/>
      <c r="AM414" s="210"/>
      <c r="AN414" s="210"/>
      <c r="AO414" s="210"/>
      <c r="AP414" s="210"/>
      <c r="AQ414" s="210"/>
      <c r="AR414" s="210"/>
      <c r="AS414" s="210"/>
      <c r="AT414" s="210"/>
      <c r="AU414" s="210"/>
      <c r="AV414" s="210"/>
      <c r="AW414" s="210"/>
      <c r="AX414" s="210"/>
      <c r="AY414" s="210"/>
      <c r="AZ414" s="210"/>
      <c r="BA414" s="210"/>
      <c r="BB414" s="210"/>
      <c r="BC414" s="210"/>
      <c r="BD414" s="210"/>
      <c r="BE414" s="210"/>
      <c r="BF414" s="210"/>
      <c r="BG414" s="210"/>
      <c r="BH414" s="210"/>
      <c r="BI414" s="210"/>
      <c r="BJ414" s="210"/>
      <c r="BK414" s="210"/>
      <c r="BL414" s="210"/>
      <c r="BM414" s="210"/>
      <c r="BN414" s="210"/>
      <c r="BO414" s="210"/>
      <c r="BP414" s="210"/>
      <c r="BQ414" s="210"/>
      <c r="BR414" s="210"/>
      <c r="BS414" s="210"/>
    </row>
    <row r="415" spans="1:71" s="149" customFormat="1" x14ac:dyDescent="0.25">
      <c r="A415" s="282"/>
      <c r="C415" s="290"/>
      <c r="F415" s="291"/>
      <c r="G415" s="291"/>
      <c r="H415" s="291"/>
      <c r="I415" s="292"/>
      <c r="J415" s="293"/>
      <c r="K415" s="210"/>
      <c r="L415" s="210"/>
      <c r="M415" s="210"/>
      <c r="N415" s="210"/>
      <c r="O415" s="210"/>
      <c r="P415" s="210"/>
      <c r="Q415" s="210"/>
      <c r="R415" s="210"/>
      <c r="S415" s="210"/>
      <c r="T415" s="210"/>
      <c r="U415" s="210"/>
      <c r="V415" s="210"/>
      <c r="W415" s="210"/>
      <c r="X415" s="210"/>
      <c r="Y415" s="210"/>
      <c r="Z415" s="210"/>
      <c r="AA415" s="210"/>
      <c r="AB415" s="210"/>
      <c r="AC415" s="210"/>
      <c r="AD415" s="210"/>
      <c r="AE415" s="210"/>
      <c r="AF415" s="210"/>
      <c r="AG415" s="210"/>
      <c r="AH415" s="210"/>
      <c r="AI415" s="210"/>
      <c r="AJ415" s="210"/>
      <c r="AK415" s="210"/>
      <c r="AL415" s="210"/>
      <c r="AM415" s="210"/>
      <c r="AN415" s="210"/>
      <c r="AO415" s="210"/>
      <c r="AP415" s="210"/>
      <c r="AQ415" s="210"/>
      <c r="AR415" s="210"/>
      <c r="AS415" s="210"/>
      <c r="AT415" s="210"/>
      <c r="AU415" s="210"/>
      <c r="AV415" s="210"/>
      <c r="AW415" s="210"/>
      <c r="AX415" s="210"/>
      <c r="AY415" s="210"/>
      <c r="AZ415" s="210"/>
      <c r="BA415" s="210"/>
      <c r="BB415" s="210"/>
      <c r="BC415" s="210"/>
      <c r="BD415" s="210"/>
      <c r="BE415" s="210"/>
      <c r="BF415" s="210"/>
      <c r="BG415" s="210"/>
      <c r="BH415" s="210"/>
      <c r="BI415" s="210"/>
      <c r="BJ415" s="210"/>
      <c r="BK415" s="210"/>
      <c r="BL415" s="210"/>
      <c r="BM415" s="210"/>
      <c r="BN415" s="210"/>
      <c r="BO415" s="210"/>
      <c r="BP415" s="210"/>
      <c r="BQ415" s="210"/>
      <c r="BR415" s="210"/>
      <c r="BS415" s="210"/>
    </row>
    <row r="416" spans="1:71" s="149" customFormat="1" x14ac:dyDescent="0.25">
      <c r="A416" s="282"/>
      <c r="C416" s="290"/>
      <c r="F416" s="291"/>
      <c r="G416" s="291"/>
      <c r="H416" s="291"/>
      <c r="I416" s="292"/>
      <c r="J416" s="293"/>
      <c r="K416" s="210"/>
      <c r="L416" s="210"/>
      <c r="M416" s="210"/>
      <c r="N416" s="210"/>
      <c r="O416" s="210"/>
      <c r="P416" s="210"/>
      <c r="Q416" s="210"/>
      <c r="R416" s="210"/>
      <c r="S416" s="210"/>
      <c r="T416" s="210"/>
      <c r="U416" s="210"/>
      <c r="V416" s="210"/>
      <c r="W416" s="210"/>
      <c r="X416" s="210"/>
      <c r="Y416" s="210"/>
      <c r="Z416" s="210"/>
      <c r="AA416" s="210"/>
      <c r="AB416" s="210"/>
      <c r="AC416" s="210"/>
      <c r="AD416" s="210"/>
      <c r="AE416" s="210"/>
      <c r="AF416" s="210"/>
      <c r="AG416" s="210"/>
      <c r="AH416" s="210"/>
      <c r="AI416" s="210"/>
      <c r="AJ416" s="210"/>
      <c r="AK416" s="210"/>
      <c r="AL416" s="210"/>
      <c r="AM416" s="210"/>
      <c r="AN416" s="210"/>
      <c r="AO416" s="210"/>
      <c r="AP416" s="210"/>
      <c r="AQ416" s="210"/>
      <c r="AR416" s="210"/>
      <c r="AS416" s="210"/>
      <c r="AT416" s="210"/>
      <c r="AU416" s="210"/>
      <c r="AV416" s="210"/>
      <c r="AW416" s="210"/>
      <c r="AX416" s="210"/>
      <c r="AY416" s="210"/>
      <c r="AZ416" s="210"/>
      <c r="BA416" s="210"/>
      <c r="BB416" s="210"/>
      <c r="BC416" s="210"/>
      <c r="BD416" s="210"/>
      <c r="BE416" s="210"/>
      <c r="BF416" s="210"/>
      <c r="BG416" s="210"/>
      <c r="BH416" s="210"/>
      <c r="BI416" s="210"/>
      <c r="BJ416" s="210"/>
      <c r="BK416" s="210"/>
      <c r="BL416" s="210"/>
      <c r="BM416" s="210"/>
      <c r="BN416" s="210"/>
      <c r="BO416" s="210"/>
      <c r="BP416" s="210"/>
      <c r="BQ416" s="210"/>
      <c r="BR416" s="210"/>
      <c r="BS416" s="210"/>
    </row>
    <row r="417" spans="1:71" s="149" customFormat="1" x14ac:dyDescent="0.25">
      <c r="A417" s="282"/>
      <c r="C417" s="290"/>
      <c r="F417" s="291"/>
      <c r="G417" s="291"/>
      <c r="H417" s="291"/>
      <c r="I417" s="292"/>
      <c r="J417" s="293"/>
      <c r="K417" s="210"/>
      <c r="L417" s="210"/>
      <c r="M417" s="210"/>
      <c r="N417" s="210"/>
      <c r="O417" s="210"/>
      <c r="P417" s="210"/>
      <c r="Q417" s="210"/>
      <c r="R417" s="210"/>
      <c r="S417" s="210"/>
      <c r="T417" s="210"/>
      <c r="U417" s="210"/>
      <c r="V417" s="210"/>
      <c r="W417" s="210"/>
      <c r="X417" s="210"/>
      <c r="Y417" s="210"/>
      <c r="Z417" s="210"/>
      <c r="AA417" s="210"/>
      <c r="AB417" s="210"/>
      <c r="AC417" s="210"/>
      <c r="AD417" s="210"/>
      <c r="AE417" s="210"/>
      <c r="AF417" s="210"/>
      <c r="AG417" s="210"/>
      <c r="AH417" s="210"/>
      <c r="AI417" s="210"/>
      <c r="AJ417" s="210"/>
      <c r="AK417" s="210"/>
      <c r="AL417" s="210"/>
      <c r="AM417" s="210"/>
      <c r="AN417" s="210"/>
      <c r="AO417" s="210"/>
      <c r="AP417" s="210"/>
      <c r="AQ417" s="210"/>
      <c r="AR417" s="210"/>
      <c r="AS417" s="210"/>
      <c r="AT417" s="210"/>
      <c r="AU417" s="210"/>
      <c r="AV417" s="210"/>
      <c r="AW417" s="210"/>
      <c r="AX417" s="210"/>
      <c r="AY417" s="210"/>
      <c r="AZ417" s="210"/>
      <c r="BA417" s="210"/>
      <c r="BB417" s="210"/>
      <c r="BC417" s="210"/>
      <c r="BD417" s="210"/>
      <c r="BE417" s="210"/>
      <c r="BF417" s="210"/>
      <c r="BG417" s="210"/>
      <c r="BH417" s="210"/>
      <c r="BI417" s="210"/>
      <c r="BJ417" s="210"/>
      <c r="BK417" s="210"/>
      <c r="BL417" s="210"/>
      <c r="BM417" s="210"/>
      <c r="BN417" s="210"/>
      <c r="BO417" s="210"/>
      <c r="BP417" s="210"/>
      <c r="BQ417" s="210"/>
      <c r="BR417" s="210"/>
      <c r="BS417" s="210"/>
    </row>
    <row r="418" spans="1:71" s="149" customFormat="1" x14ac:dyDescent="0.25">
      <c r="A418" s="282"/>
      <c r="C418" s="290"/>
      <c r="F418" s="291"/>
      <c r="G418" s="291"/>
      <c r="H418" s="291"/>
      <c r="I418" s="292"/>
      <c r="J418" s="293"/>
      <c r="K418" s="210"/>
      <c r="L418" s="210"/>
      <c r="M418" s="210"/>
      <c r="N418" s="210"/>
      <c r="O418" s="210"/>
      <c r="P418" s="210"/>
      <c r="Q418" s="210"/>
      <c r="R418" s="210"/>
      <c r="S418" s="210"/>
      <c r="T418" s="210"/>
      <c r="U418" s="210"/>
      <c r="V418" s="210"/>
      <c r="W418" s="210"/>
      <c r="X418" s="210"/>
      <c r="Y418" s="210"/>
      <c r="Z418" s="210"/>
      <c r="AA418" s="210"/>
      <c r="AB418" s="210"/>
      <c r="AC418" s="210"/>
      <c r="AD418" s="210"/>
      <c r="AE418" s="210"/>
      <c r="AF418" s="210"/>
      <c r="AG418" s="210"/>
      <c r="AH418" s="210"/>
      <c r="AI418" s="210"/>
      <c r="AJ418" s="210"/>
      <c r="AK418" s="210"/>
      <c r="AL418" s="210"/>
      <c r="AM418" s="210"/>
      <c r="AN418" s="210"/>
      <c r="AO418" s="210"/>
      <c r="AP418" s="210"/>
      <c r="AQ418" s="210"/>
      <c r="AR418" s="210"/>
      <c r="AS418" s="210"/>
      <c r="AT418" s="210"/>
      <c r="AU418" s="210"/>
      <c r="AV418" s="210"/>
      <c r="AW418" s="210"/>
      <c r="AX418" s="210"/>
      <c r="AY418" s="210"/>
      <c r="AZ418" s="210"/>
      <c r="BA418" s="210"/>
      <c r="BB418" s="210"/>
      <c r="BC418" s="210"/>
      <c r="BD418" s="210"/>
      <c r="BE418" s="210"/>
      <c r="BF418" s="210"/>
      <c r="BG418" s="210"/>
      <c r="BH418" s="210"/>
      <c r="BI418" s="210"/>
      <c r="BJ418" s="210"/>
      <c r="BK418" s="210"/>
      <c r="BL418" s="210"/>
      <c r="BM418" s="210"/>
      <c r="BN418" s="210"/>
      <c r="BO418" s="210"/>
      <c r="BP418" s="210"/>
      <c r="BQ418" s="210"/>
      <c r="BR418" s="210"/>
      <c r="BS418" s="210"/>
    </row>
    <row r="419" spans="1:71" s="149" customFormat="1" x14ac:dyDescent="0.25">
      <c r="A419" s="282"/>
      <c r="C419" s="290"/>
      <c r="F419" s="291"/>
      <c r="G419" s="291"/>
      <c r="H419" s="291"/>
      <c r="I419" s="292"/>
      <c r="J419" s="293"/>
      <c r="K419" s="210"/>
      <c r="L419" s="210"/>
      <c r="M419" s="210"/>
      <c r="N419" s="210"/>
      <c r="O419" s="210"/>
      <c r="P419" s="210"/>
      <c r="Q419" s="210"/>
      <c r="R419" s="210"/>
      <c r="S419" s="210"/>
      <c r="T419" s="210"/>
      <c r="U419" s="210"/>
      <c r="V419" s="210"/>
      <c r="W419" s="210"/>
      <c r="X419" s="210"/>
      <c r="Y419" s="210"/>
      <c r="Z419" s="210"/>
      <c r="AA419" s="210"/>
      <c r="AB419" s="210"/>
      <c r="AC419" s="210"/>
      <c r="AD419" s="210"/>
      <c r="AE419" s="210"/>
      <c r="AF419" s="210"/>
      <c r="AG419" s="210"/>
      <c r="AH419" s="210"/>
      <c r="AI419" s="210"/>
      <c r="AJ419" s="210"/>
      <c r="AK419" s="210"/>
      <c r="AL419" s="210"/>
      <c r="AM419" s="210"/>
      <c r="AN419" s="210"/>
      <c r="AO419" s="210"/>
      <c r="AP419" s="210"/>
      <c r="AQ419" s="210"/>
      <c r="AR419" s="210"/>
      <c r="AS419" s="210"/>
      <c r="AT419" s="210"/>
      <c r="AU419" s="210"/>
      <c r="AV419" s="210"/>
      <c r="AW419" s="210"/>
      <c r="AX419" s="210"/>
      <c r="AY419" s="210"/>
      <c r="AZ419" s="210"/>
      <c r="BA419" s="210"/>
      <c r="BB419" s="210"/>
      <c r="BC419" s="210"/>
      <c r="BD419" s="210"/>
      <c r="BE419" s="210"/>
      <c r="BF419" s="210"/>
      <c r="BG419" s="210"/>
      <c r="BH419" s="210"/>
      <c r="BI419" s="210"/>
      <c r="BJ419" s="210"/>
      <c r="BK419" s="210"/>
      <c r="BL419" s="210"/>
      <c r="BM419" s="210"/>
      <c r="BN419" s="210"/>
      <c r="BO419" s="210"/>
      <c r="BP419" s="210"/>
      <c r="BQ419" s="210"/>
      <c r="BR419" s="210"/>
      <c r="BS419" s="210"/>
    </row>
    <row r="420" spans="1:71" s="149" customFormat="1" x14ac:dyDescent="0.25">
      <c r="A420" s="282"/>
      <c r="C420" s="290"/>
      <c r="F420" s="291"/>
      <c r="G420" s="291"/>
      <c r="H420" s="291"/>
      <c r="I420" s="292"/>
      <c r="J420" s="293"/>
      <c r="K420" s="210"/>
      <c r="L420" s="210"/>
      <c r="M420" s="210"/>
      <c r="N420" s="210"/>
      <c r="O420" s="210"/>
      <c r="P420" s="210"/>
      <c r="Q420" s="210"/>
      <c r="R420" s="210"/>
      <c r="S420" s="210"/>
      <c r="T420" s="210"/>
      <c r="U420" s="210"/>
      <c r="V420" s="210"/>
      <c r="W420" s="210"/>
      <c r="X420" s="210"/>
      <c r="Y420" s="210"/>
      <c r="Z420" s="210"/>
      <c r="AA420" s="210"/>
      <c r="AB420" s="210"/>
      <c r="AC420" s="210"/>
      <c r="AD420" s="210"/>
      <c r="AE420" s="210"/>
      <c r="AF420" s="210"/>
      <c r="AG420" s="210"/>
      <c r="AH420" s="210"/>
      <c r="AI420" s="210"/>
      <c r="AJ420" s="210"/>
      <c r="AK420" s="210"/>
      <c r="AL420" s="210"/>
      <c r="AM420" s="210"/>
      <c r="AN420" s="210"/>
      <c r="AO420" s="210"/>
      <c r="AP420" s="210"/>
      <c r="AQ420" s="210"/>
      <c r="AR420" s="210"/>
      <c r="AS420" s="210"/>
      <c r="AT420" s="210"/>
      <c r="AU420" s="210"/>
      <c r="AV420" s="210"/>
      <c r="AW420" s="210"/>
      <c r="AX420" s="210"/>
      <c r="AY420" s="210"/>
      <c r="AZ420" s="210"/>
      <c r="BA420" s="210"/>
      <c r="BB420" s="210"/>
      <c r="BC420" s="210"/>
      <c r="BD420" s="210"/>
      <c r="BE420" s="210"/>
      <c r="BF420" s="210"/>
      <c r="BG420" s="210"/>
      <c r="BH420" s="210"/>
      <c r="BI420" s="210"/>
      <c r="BJ420" s="210"/>
      <c r="BK420" s="210"/>
      <c r="BL420" s="210"/>
      <c r="BM420" s="210"/>
      <c r="BN420" s="210"/>
      <c r="BO420" s="210"/>
      <c r="BP420" s="210"/>
      <c r="BQ420" s="210"/>
      <c r="BR420" s="210"/>
      <c r="BS420" s="210"/>
    </row>
    <row r="421" spans="1:71" s="149" customFormat="1" x14ac:dyDescent="0.25">
      <c r="A421" s="282"/>
      <c r="C421" s="290"/>
      <c r="F421" s="291"/>
      <c r="G421" s="291"/>
      <c r="H421" s="291"/>
      <c r="I421" s="292"/>
      <c r="J421" s="293"/>
      <c r="K421" s="210"/>
      <c r="L421" s="210"/>
      <c r="M421" s="210"/>
      <c r="N421" s="210"/>
      <c r="O421" s="210"/>
      <c r="P421" s="210"/>
      <c r="Q421" s="210"/>
      <c r="R421" s="210"/>
      <c r="S421" s="210"/>
      <c r="T421" s="210"/>
      <c r="U421" s="210"/>
      <c r="V421" s="210"/>
      <c r="W421" s="210"/>
      <c r="X421" s="210"/>
      <c r="Y421" s="210"/>
      <c r="Z421" s="210"/>
      <c r="AA421" s="210"/>
      <c r="AB421" s="210"/>
      <c r="AC421" s="210"/>
      <c r="AD421" s="210"/>
      <c r="AE421" s="210"/>
      <c r="AF421" s="210"/>
      <c r="AG421" s="210"/>
      <c r="AH421" s="210"/>
      <c r="AI421" s="210"/>
      <c r="AJ421" s="210"/>
      <c r="AK421" s="210"/>
      <c r="AL421" s="210"/>
      <c r="AM421" s="210"/>
      <c r="AN421" s="210"/>
      <c r="AO421" s="210"/>
      <c r="AP421" s="210"/>
      <c r="AQ421" s="210"/>
      <c r="AR421" s="210"/>
      <c r="AS421" s="210"/>
      <c r="AT421" s="210"/>
      <c r="AU421" s="210"/>
      <c r="AV421" s="210"/>
      <c r="AW421" s="210"/>
      <c r="AX421" s="210"/>
      <c r="AY421" s="210"/>
      <c r="AZ421" s="210"/>
      <c r="BA421" s="210"/>
      <c r="BB421" s="210"/>
      <c r="BC421" s="210"/>
      <c r="BD421" s="210"/>
      <c r="BE421" s="210"/>
      <c r="BF421" s="210"/>
      <c r="BG421" s="210"/>
      <c r="BH421" s="210"/>
      <c r="BI421" s="210"/>
      <c r="BJ421" s="210"/>
      <c r="BK421" s="210"/>
      <c r="BL421" s="210"/>
      <c r="BM421" s="210"/>
      <c r="BN421" s="210"/>
      <c r="BO421" s="210"/>
      <c r="BP421" s="210"/>
      <c r="BQ421" s="210"/>
      <c r="BR421" s="210"/>
      <c r="BS421" s="210"/>
    </row>
    <row r="422" spans="1:71" s="149" customFormat="1" x14ac:dyDescent="0.25">
      <c r="A422" s="282"/>
      <c r="C422" s="290"/>
      <c r="F422" s="291"/>
      <c r="G422" s="291"/>
      <c r="H422" s="291"/>
      <c r="I422" s="292"/>
      <c r="J422" s="293"/>
      <c r="K422" s="210"/>
      <c r="L422" s="210"/>
      <c r="M422" s="210"/>
      <c r="N422" s="210"/>
      <c r="O422" s="210"/>
      <c r="P422" s="210"/>
      <c r="Q422" s="210"/>
      <c r="R422" s="210"/>
      <c r="S422" s="210"/>
      <c r="T422" s="210"/>
      <c r="U422" s="210"/>
      <c r="V422" s="210"/>
      <c r="W422" s="210"/>
      <c r="X422" s="210"/>
      <c r="Y422" s="210"/>
      <c r="Z422" s="210"/>
      <c r="AA422" s="210"/>
      <c r="AB422" s="210"/>
      <c r="AC422" s="210"/>
      <c r="AD422" s="210"/>
      <c r="AE422" s="210"/>
      <c r="AF422" s="210"/>
      <c r="AG422" s="210"/>
      <c r="AH422" s="210"/>
      <c r="AI422" s="210"/>
      <c r="AJ422" s="210"/>
      <c r="AK422" s="210"/>
      <c r="AL422" s="210"/>
      <c r="AM422" s="210"/>
      <c r="AN422" s="210"/>
      <c r="AO422" s="210"/>
      <c r="AP422" s="210"/>
      <c r="AQ422" s="210"/>
      <c r="AR422" s="210"/>
      <c r="AS422" s="210"/>
      <c r="AT422" s="210"/>
      <c r="AU422" s="210"/>
      <c r="AV422" s="210"/>
      <c r="AW422" s="210"/>
      <c r="AX422" s="210"/>
      <c r="AY422" s="210"/>
      <c r="AZ422" s="210"/>
      <c r="BA422" s="210"/>
      <c r="BB422" s="210"/>
      <c r="BC422" s="210"/>
      <c r="BD422" s="210"/>
      <c r="BE422" s="210"/>
      <c r="BF422" s="210"/>
      <c r="BG422" s="210"/>
      <c r="BH422" s="210"/>
      <c r="BI422" s="210"/>
      <c r="BJ422" s="210"/>
      <c r="BK422" s="210"/>
      <c r="BL422" s="210"/>
      <c r="BM422" s="210"/>
      <c r="BN422" s="210"/>
      <c r="BO422" s="210"/>
      <c r="BP422" s="210"/>
      <c r="BQ422" s="210"/>
      <c r="BR422" s="210"/>
      <c r="BS422" s="210"/>
    </row>
    <row r="423" spans="1:71" s="149" customFormat="1" x14ac:dyDescent="0.25">
      <c r="A423" s="282"/>
      <c r="C423" s="290"/>
      <c r="F423" s="291"/>
      <c r="G423" s="291"/>
      <c r="H423" s="291"/>
      <c r="I423" s="292"/>
      <c r="J423" s="293"/>
      <c r="K423" s="210"/>
      <c r="L423" s="210"/>
      <c r="M423" s="210"/>
      <c r="N423" s="210"/>
      <c r="O423" s="210"/>
      <c r="P423" s="210"/>
      <c r="Q423" s="210"/>
      <c r="R423" s="210"/>
      <c r="S423" s="210"/>
      <c r="T423" s="210"/>
      <c r="U423" s="210"/>
      <c r="V423" s="210"/>
      <c r="W423" s="210"/>
      <c r="X423" s="210"/>
      <c r="Y423" s="210"/>
      <c r="Z423" s="210"/>
      <c r="AA423" s="210"/>
      <c r="AB423" s="210"/>
      <c r="AC423" s="210"/>
      <c r="AD423" s="210"/>
      <c r="AE423" s="210"/>
      <c r="AF423" s="210"/>
      <c r="AG423" s="210"/>
      <c r="AH423" s="210"/>
      <c r="AI423" s="210"/>
      <c r="AJ423" s="210"/>
      <c r="AK423" s="210"/>
      <c r="AL423" s="210"/>
      <c r="AM423" s="210"/>
      <c r="AN423" s="210"/>
      <c r="AO423" s="210"/>
      <c r="AP423" s="210"/>
      <c r="AQ423" s="210"/>
      <c r="AR423" s="210"/>
      <c r="AS423" s="210"/>
      <c r="AT423" s="210"/>
      <c r="AU423" s="210"/>
      <c r="AV423" s="210"/>
      <c r="AW423" s="210"/>
      <c r="AX423" s="210"/>
      <c r="AY423" s="210"/>
      <c r="AZ423" s="210"/>
      <c r="BA423" s="210"/>
      <c r="BB423" s="210"/>
      <c r="BC423" s="210"/>
      <c r="BD423" s="210"/>
      <c r="BE423" s="210"/>
      <c r="BF423" s="210"/>
      <c r="BG423" s="210"/>
      <c r="BH423" s="210"/>
      <c r="BI423" s="210"/>
      <c r="BJ423" s="210"/>
      <c r="BK423" s="210"/>
      <c r="BL423" s="210"/>
      <c r="BM423" s="210"/>
      <c r="BN423" s="210"/>
      <c r="BO423" s="210"/>
      <c r="BP423" s="210"/>
      <c r="BQ423" s="210"/>
      <c r="BR423" s="210"/>
      <c r="BS423" s="210"/>
    </row>
    <row r="424" spans="1:71" s="149" customFormat="1" x14ac:dyDescent="0.25">
      <c r="A424" s="282"/>
      <c r="C424" s="290"/>
      <c r="F424" s="291"/>
      <c r="G424" s="291"/>
      <c r="H424" s="291"/>
      <c r="I424" s="292"/>
      <c r="J424" s="293"/>
      <c r="K424" s="210"/>
      <c r="L424" s="210"/>
      <c r="M424" s="210"/>
      <c r="N424" s="210"/>
      <c r="O424" s="210"/>
      <c r="P424" s="210"/>
      <c r="Q424" s="210"/>
      <c r="R424" s="210"/>
      <c r="S424" s="210"/>
      <c r="T424" s="210"/>
      <c r="U424" s="210"/>
      <c r="V424" s="210"/>
      <c r="W424" s="210"/>
      <c r="X424" s="210"/>
      <c r="Y424" s="210"/>
      <c r="Z424" s="210"/>
      <c r="AA424" s="210"/>
      <c r="AB424" s="210"/>
      <c r="AC424" s="210"/>
      <c r="AD424" s="210"/>
      <c r="AE424" s="210"/>
      <c r="AF424" s="210"/>
      <c r="AG424" s="210"/>
      <c r="AH424" s="210"/>
      <c r="AI424" s="210"/>
      <c r="AJ424" s="210"/>
      <c r="AK424" s="210"/>
      <c r="AL424" s="210"/>
      <c r="AM424" s="210"/>
      <c r="AN424" s="210"/>
      <c r="AO424" s="210"/>
      <c r="AP424" s="210"/>
      <c r="AQ424" s="210"/>
      <c r="AR424" s="210"/>
      <c r="AS424" s="210"/>
      <c r="AT424" s="210"/>
      <c r="AU424" s="210"/>
      <c r="AV424" s="210"/>
      <c r="AW424" s="210"/>
      <c r="AX424" s="210"/>
      <c r="AY424" s="210"/>
      <c r="AZ424" s="210"/>
      <c r="BA424" s="210"/>
      <c r="BB424" s="210"/>
      <c r="BC424" s="210"/>
      <c r="BD424" s="210"/>
      <c r="BE424" s="210"/>
      <c r="BF424" s="210"/>
      <c r="BG424" s="210"/>
      <c r="BH424" s="210"/>
      <c r="BI424" s="210"/>
      <c r="BJ424" s="210"/>
      <c r="BK424" s="210"/>
      <c r="BL424" s="210"/>
      <c r="BM424" s="210"/>
      <c r="BN424" s="210"/>
      <c r="BO424" s="210"/>
      <c r="BP424" s="210"/>
      <c r="BQ424" s="210"/>
      <c r="BR424" s="210"/>
      <c r="BS424" s="210"/>
    </row>
    <row r="425" spans="1:71" s="149" customFormat="1" x14ac:dyDescent="0.25">
      <c r="A425" s="282"/>
      <c r="C425" s="290"/>
      <c r="F425" s="291"/>
      <c r="G425" s="291"/>
      <c r="H425" s="291"/>
      <c r="I425" s="292"/>
      <c r="J425" s="293"/>
      <c r="K425" s="210"/>
      <c r="L425" s="210"/>
      <c r="M425" s="210"/>
      <c r="N425" s="210"/>
      <c r="O425" s="210"/>
      <c r="P425" s="210"/>
      <c r="Q425" s="210"/>
      <c r="R425" s="210"/>
      <c r="S425" s="210"/>
      <c r="T425" s="210"/>
      <c r="U425" s="210"/>
      <c r="V425" s="210"/>
      <c r="W425" s="210"/>
      <c r="X425" s="210"/>
      <c r="Y425" s="210"/>
      <c r="Z425" s="210"/>
      <c r="AA425" s="210"/>
      <c r="AB425" s="210"/>
      <c r="AC425" s="210"/>
      <c r="AD425" s="210"/>
      <c r="AE425" s="210"/>
      <c r="AF425" s="210"/>
      <c r="AG425" s="210"/>
      <c r="AH425" s="210"/>
      <c r="AI425" s="210"/>
      <c r="AJ425" s="210"/>
      <c r="AK425" s="210"/>
      <c r="AL425" s="210"/>
      <c r="AM425" s="210"/>
      <c r="AN425" s="210"/>
      <c r="AO425" s="210"/>
      <c r="AP425" s="210"/>
      <c r="AQ425" s="210"/>
      <c r="AR425" s="210"/>
      <c r="AS425" s="210"/>
      <c r="AT425" s="210"/>
      <c r="AU425" s="210"/>
      <c r="AV425" s="210"/>
      <c r="AW425" s="210"/>
      <c r="AX425" s="210"/>
      <c r="AY425" s="210"/>
      <c r="AZ425" s="210"/>
      <c r="BA425" s="210"/>
      <c r="BB425" s="210"/>
      <c r="BC425" s="210"/>
      <c r="BD425" s="210"/>
      <c r="BE425" s="210"/>
      <c r="BF425" s="210"/>
      <c r="BG425" s="210"/>
      <c r="BH425" s="210"/>
      <c r="BI425" s="210"/>
      <c r="BJ425" s="210"/>
      <c r="BK425" s="210"/>
      <c r="BL425" s="210"/>
      <c r="BM425" s="210"/>
      <c r="BN425" s="210"/>
      <c r="BO425" s="210"/>
      <c r="BP425" s="210"/>
      <c r="BQ425" s="210"/>
      <c r="BR425" s="210"/>
      <c r="BS425" s="210"/>
    </row>
    <row r="426" spans="1:71" s="149" customFormat="1" x14ac:dyDescent="0.25">
      <c r="A426" s="282"/>
      <c r="C426" s="290"/>
      <c r="F426" s="291"/>
      <c r="G426" s="291"/>
      <c r="H426" s="291"/>
      <c r="I426" s="292"/>
      <c r="J426" s="293"/>
      <c r="K426" s="210"/>
      <c r="L426" s="210"/>
      <c r="M426" s="210"/>
      <c r="N426" s="210"/>
      <c r="O426" s="210"/>
      <c r="P426" s="210"/>
      <c r="Q426" s="210"/>
      <c r="R426" s="210"/>
      <c r="S426" s="210"/>
      <c r="T426" s="210"/>
      <c r="U426" s="210"/>
      <c r="V426" s="210"/>
      <c r="W426" s="210"/>
      <c r="X426" s="210"/>
      <c r="Y426" s="210"/>
      <c r="Z426" s="210"/>
      <c r="AA426" s="210"/>
      <c r="AB426" s="210"/>
      <c r="AC426" s="210"/>
      <c r="AD426" s="210"/>
      <c r="AE426" s="210"/>
      <c r="AF426" s="210"/>
      <c r="AG426" s="210"/>
      <c r="AH426" s="210"/>
      <c r="AI426" s="210"/>
      <c r="AJ426" s="210"/>
      <c r="AK426" s="210"/>
      <c r="AL426" s="210"/>
      <c r="AM426" s="210"/>
      <c r="AN426" s="210"/>
      <c r="AO426" s="210"/>
      <c r="AP426" s="210"/>
      <c r="AQ426" s="210"/>
      <c r="AR426" s="210"/>
      <c r="AS426" s="210"/>
      <c r="AT426" s="210"/>
      <c r="AU426" s="210"/>
      <c r="AV426" s="210"/>
      <c r="AW426" s="210"/>
      <c r="AX426" s="210"/>
      <c r="AY426" s="210"/>
      <c r="AZ426" s="210"/>
      <c r="BA426" s="210"/>
      <c r="BB426" s="210"/>
      <c r="BC426" s="210"/>
      <c r="BD426" s="210"/>
      <c r="BE426" s="210"/>
      <c r="BF426" s="210"/>
      <c r="BG426" s="210"/>
      <c r="BH426" s="210"/>
      <c r="BI426" s="210"/>
      <c r="BJ426" s="210"/>
      <c r="BK426" s="210"/>
      <c r="BL426" s="210"/>
      <c r="BM426" s="210"/>
      <c r="BN426" s="210"/>
      <c r="BO426" s="210"/>
      <c r="BP426" s="210"/>
      <c r="BQ426" s="210"/>
      <c r="BR426" s="210"/>
      <c r="BS426" s="210"/>
    </row>
    <row r="427" spans="1:71" s="149" customFormat="1" x14ac:dyDescent="0.25">
      <c r="A427" s="282"/>
      <c r="C427" s="290"/>
      <c r="F427" s="291"/>
      <c r="G427" s="291"/>
      <c r="H427" s="291"/>
      <c r="I427" s="292"/>
      <c r="J427" s="293"/>
      <c r="K427" s="210"/>
      <c r="L427" s="210"/>
      <c r="M427" s="210"/>
      <c r="N427" s="210"/>
      <c r="O427" s="210"/>
      <c r="P427" s="210"/>
      <c r="Q427" s="210"/>
      <c r="R427" s="210"/>
      <c r="S427" s="210"/>
      <c r="T427" s="210"/>
      <c r="U427" s="210"/>
      <c r="V427" s="210"/>
      <c r="W427" s="210"/>
      <c r="X427" s="210"/>
      <c r="Y427" s="210"/>
      <c r="Z427" s="210"/>
      <c r="AA427" s="210"/>
      <c r="AB427" s="210"/>
      <c r="AC427" s="210"/>
      <c r="AD427" s="210"/>
      <c r="AE427" s="210"/>
      <c r="AF427" s="210"/>
      <c r="AG427" s="210"/>
      <c r="AH427" s="210"/>
      <c r="AI427" s="210"/>
      <c r="AJ427" s="210"/>
      <c r="AK427" s="210"/>
      <c r="AL427" s="210"/>
      <c r="AM427" s="210"/>
      <c r="AN427" s="210"/>
      <c r="AO427" s="210"/>
      <c r="AP427" s="210"/>
      <c r="AQ427" s="210"/>
      <c r="AR427" s="210"/>
      <c r="AS427" s="210"/>
      <c r="AT427" s="210"/>
      <c r="AU427" s="210"/>
      <c r="AV427" s="210"/>
      <c r="AW427" s="210"/>
      <c r="AX427" s="210"/>
      <c r="AY427" s="210"/>
      <c r="AZ427" s="210"/>
      <c r="BA427" s="210"/>
      <c r="BB427" s="210"/>
      <c r="BC427" s="210"/>
      <c r="BD427" s="210"/>
      <c r="BE427" s="210"/>
      <c r="BF427" s="210"/>
      <c r="BG427" s="210"/>
      <c r="BH427" s="210"/>
      <c r="BI427" s="210"/>
      <c r="BJ427" s="210"/>
      <c r="BK427" s="210"/>
      <c r="BL427" s="210"/>
      <c r="BM427" s="210"/>
      <c r="BN427" s="210"/>
      <c r="BO427" s="210"/>
      <c r="BP427" s="210"/>
      <c r="BQ427" s="210"/>
      <c r="BR427" s="210"/>
      <c r="BS427" s="210"/>
    </row>
    <row r="428" spans="1:71" s="149" customFormat="1" x14ac:dyDescent="0.25">
      <c r="A428" s="282"/>
      <c r="C428" s="290"/>
      <c r="F428" s="291"/>
      <c r="G428" s="291"/>
      <c r="H428" s="291"/>
      <c r="I428" s="292"/>
      <c r="J428" s="293"/>
      <c r="K428" s="210"/>
      <c r="L428" s="210"/>
      <c r="M428" s="210"/>
      <c r="N428" s="210"/>
      <c r="O428" s="210"/>
      <c r="P428" s="210"/>
      <c r="Q428" s="210"/>
      <c r="R428" s="210"/>
      <c r="S428" s="210"/>
      <c r="T428" s="210"/>
      <c r="U428" s="210"/>
      <c r="V428" s="210"/>
      <c r="W428" s="210"/>
      <c r="X428" s="210"/>
      <c r="Y428" s="210"/>
      <c r="Z428" s="210"/>
      <c r="AA428" s="210"/>
      <c r="AB428" s="210"/>
      <c r="AC428" s="210"/>
      <c r="AD428" s="210"/>
      <c r="AE428" s="210"/>
      <c r="AF428" s="210"/>
      <c r="AG428" s="210"/>
      <c r="AH428" s="210"/>
      <c r="AI428" s="210"/>
      <c r="AJ428" s="210"/>
      <c r="AK428" s="210"/>
      <c r="AL428" s="210"/>
      <c r="AM428" s="210"/>
      <c r="AN428" s="210"/>
      <c r="AO428" s="210"/>
      <c r="AP428" s="210"/>
      <c r="AQ428" s="210"/>
      <c r="AR428" s="210"/>
      <c r="AS428" s="210"/>
      <c r="AT428" s="210"/>
      <c r="AU428" s="210"/>
      <c r="AV428" s="210"/>
      <c r="AW428" s="210"/>
      <c r="AX428" s="210"/>
      <c r="AY428" s="210"/>
      <c r="AZ428" s="210"/>
      <c r="BA428" s="210"/>
      <c r="BB428" s="210"/>
      <c r="BC428" s="210"/>
      <c r="BD428" s="210"/>
      <c r="BE428" s="210"/>
      <c r="BF428" s="210"/>
      <c r="BG428" s="210"/>
      <c r="BH428" s="210"/>
      <c r="BI428" s="210"/>
      <c r="BJ428" s="210"/>
      <c r="BK428" s="210"/>
      <c r="BL428" s="210"/>
      <c r="BM428" s="210"/>
      <c r="BN428" s="210"/>
      <c r="BO428" s="210"/>
      <c r="BP428" s="210"/>
      <c r="BQ428" s="210"/>
      <c r="BR428" s="210"/>
      <c r="BS428" s="210"/>
    </row>
    <row r="429" spans="1:71" s="149" customFormat="1" x14ac:dyDescent="0.25">
      <c r="A429" s="282"/>
      <c r="C429" s="290"/>
      <c r="F429" s="291"/>
      <c r="G429" s="291"/>
      <c r="H429" s="291"/>
      <c r="I429" s="292"/>
      <c r="J429" s="293"/>
      <c r="K429" s="210"/>
      <c r="L429" s="210"/>
      <c r="M429" s="210"/>
      <c r="N429" s="210"/>
      <c r="O429" s="210"/>
      <c r="P429" s="210"/>
      <c r="Q429" s="210"/>
      <c r="R429" s="210"/>
      <c r="S429" s="210"/>
      <c r="T429" s="210"/>
      <c r="U429" s="210"/>
      <c r="V429" s="210"/>
      <c r="W429" s="210"/>
      <c r="X429" s="210"/>
      <c r="Y429" s="210"/>
      <c r="Z429" s="210"/>
      <c r="AA429" s="210"/>
      <c r="AB429" s="210"/>
      <c r="AC429" s="210"/>
      <c r="AD429" s="210"/>
      <c r="AE429" s="210"/>
      <c r="AF429" s="210"/>
      <c r="AG429" s="210"/>
      <c r="AH429" s="210"/>
      <c r="AI429" s="210"/>
      <c r="AJ429" s="210"/>
      <c r="AK429" s="210"/>
      <c r="AL429" s="210"/>
      <c r="AM429" s="210"/>
      <c r="AN429" s="210"/>
      <c r="AO429" s="210"/>
      <c r="AP429" s="210"/>
      <c r="AQ429" s="210"/>
      <c r="AR429" s="210"/>
      <c r="AS429" s="210"/>
      <c r="AT429" s="210"/>
      <c r="AU429" s="210"/>
      <c r="AV429" s="210"/>
      <c r="AW429" s="210"/>
      <c r="AX429" s="210"/>
      <c r="AY429" s="210"/>
      <c r="AZ429" s="210"/>
      <c r="BA429" s="210"/>
      <c r="BB429" s="210"/>
      <c r="BC429" s="210"/>
      <c r="BD429" s="210"/>
      <c r="BE429" s="210"/>
      <c r="BF429" s="210"/>
      <c r="BG429" s="210"/>
      <c r="BH429" s="210"/>
      <c r="BI429" s="210"/>
      <c r="BJ429" s="210"/>
      <c r="BK429" s="210"/>
      <c r="BL429" s="210"/>
      <c r="BM429" s="210"/>
      <c r="BN429" s="210"/>
      <c r="BO429" s="210"/>
      <c r="BP429" s="210"/>
      <c r="BQ429" s="210"/>
      <c r="BR429" s="210"/>
      <c r="BS429" s="210"/>
    </row>
    <row r="430" spans="1:71" s="149" customFormat="1" x14ac:dyDescent="0.25">
      <c r="A430" s="282"/>
      <c r="C430" s="290"/>
      <c r="F430" s="291"/>
      <c r="G430" s="291"/>
      <c r="H430" s="291"/>
      <c r="I430" s="292"/>
      <c r="J430" s="293"/>
      <c r="K430" s="210"/>
      <c r="L430" s="210"/>
      <c r="M430" s="210"/>
      <c r="N430" s="210"/>
      <c r="O430" s="210"/>
      <c r="P430" s="210"/>
      <c r="Q430" s="210"/>
      <c r="R430" s="210"/>
      <c r="S430" s="210"/>
      <c r="T430" s="210"/>
      <c r="U430" s="210"/>
      <c r="V430" s="210"/>
      <c r="W430" s="210"/>
      <c r="X430" s="210"/>
      <c r="Y430" s="210"/>
      <c r="Z430" s="210"/>
      <c r="AA430" s="210"/>
      <c r="AB430" s="210"/>
      <c r="AC430" s="210"/>
      <c r="AD430" s="210"/>
      <c r="AE430" s="210"/>
      <c r="AF430" s="210"/>
      <c r="AG430" s="210"/>
      <c r="AH430" s="210"/>
      <c r="AI430" s="210"/>
      <c r="AJ430" s="210"/>
      <c r="AK430" s="210"/>
      <c r="AL430" s="210"/>
      <c r="AM430" s="210"/>
      <c r="AN430" s="210"/>
      <c r="AO430" s="210"/>
      <c r="AP430" s="210"/>
      <c r="AQ430" s="210"/>
      <c r="AR430" s="210"/>
      <c r="AS430" s="210"/>
      <c r="AT430" s="210"/>
      <c r="AU430" s="210"/>
      <c r="AV430" s="210"/>
      <c r="AW430" s="210"/>
      <c r="AX430" s="210"/>
      <c r="AY430" s="210"/>
      <c r="AZ430" s="210"/>
      <c r="BA430" s="210"/>
      <c r="BB430" s="210"/>
      <c r="BC430" s="210"/>
      <c r="BD430" s="210"/>
      <c r="BE430" s="210"/>
      <c r="BF430" s="210"/>
      <c r="BG430" s="210"/>
      <c r="BH430" s="210"/>
      <c r="BI430" s="210"/>
      <c r="BJ430" s="210"/>
      <c r="BK430" s="210"/>
      <c r="BL430" s="210"/>
      <c r="BM430" s="210"/>
      <c r="BN430" s="210"/>
      <c r="BO430" s="210"/>
      <c r="BP430" s="210"/>
      <c r="BQ430" s="210"/>
      <c r="BR430" s="210"/>
      <c r="BS430" s="210"/>
    </row>
    <row r="431" spans="1:71" s="149" customFormat="1" x14ac:dyDescent="0.25">
      <c r="A431" s="282"/>
      <c r="C431" s="290"/>
      <c r="F431" s="291"/>
      <c r="G431" s="291"/>
      <c r="H431" s="291"/>
      <c r="I431" s="292"/>
      <c r="J431" s="293"/>
      <c r="K431" s="210"/>
      <c r="L431" s="210"/>
      <c r="M431" s="210"/>
      <c r="N431" s="210"/>
      <c r="O431" s="210"/>
      <c r="P431" s="210"/>
      <c r="Q431" s="210"/>
      <c r="R431" s="210"/>
      <c r="S431" s="210"/>
      <c r="T431" s="210"/>
      <c r="U431" s="210"/>
      <c r="V431" s="210"/>
      <c r="W431" s="210"/>
      <c r="X431" s="210"/>
      <c r="Y431" s="210"/>
      <c r="Z431" s="210"/>
      <c r="AA431" s="210"/>
      <c r="AB431" s="210"/>
      <c r="AC431" s="210"/>
      <c r="AD431" s="210"/>
      <c r="AE431" s="210"/>
      <c r="AF431" s="210"/>
      <c r="AG431" s="210"/>
      <c r="AH431" s="210"/>
      <c r="AI431" s="210"/>
      <c r="AJ431" s="210"/>
      <c r="AK431" s="210"/>
      <c r="AL431" s="210"/>
      <c r="AM431" s="210"/>
      <c r="AN431" s="210"/>
      <c r="AO431" s="210"/>
      <c r="AP431" s="210"/>
      <c r="AQ431" s="210"/>
      <c r="AR431" s="210"/>
      <c r="AS431" s="210"/>
      <c r="AT431" s="210"/>
      <c r="AU431" s="210"/>
      <c r="AV431" s="210"/>
      <c r="AW431" s="210"/>
      <c r="AX431" s="210"/>
      <c r="AY431" s="210"/>
      <c r="AZ431" s="210"/>
      <c r="BA431" s="210"/>
      <c r="BB431" s="210"/>
      <c r="BC431" s="210"/>
      <c r="BD431" s="210"/>
      <c r="BE431" s="210"/>
      <c r="BF431" s="210"/>
      <c r="BG431" s="210"/>
      <c r="BH431" s="210"/>
      <c r="BI431" s="210"/>
      <c r="BJ431" s="210"/>
      <c r="BK431" s="210"/>
      <c r="BL431" s="210"/>
      <c r="BM431" s="210"/>
      <c r="BN431" s="210"/>
      <c r="BO431" s="210"/>
      <c r="BP431" s="210"/>
      <c r="BQ431" s="210"/>
      <c r="BR431" s="210"/>
      <c r="BS431" s="210"/>
    </row>
    <row r="432" spans="1:71" s="149" customFormat="1" x14ac:dyDescent="0.25">
      <c r="A432" s="282"/>
      <c r="C432" s="290"/>
      <c r="F432" s="291"/>
      <c r="G432" s="291"/>
      <c r="H432" s="291"/>
      <c r="I432" s="292"/>
      <c r="J432" s="293"/>
      <c r="K432" s="210"/>
      <c r="L432" s="210"/>
      <c r="M432" s="210"/>
      <c r="N432" s="210"/>
      <c r="O432" s="210"/>
      <c r="P432" s="210"/>
      <c r="Q432" s="210"/>
      <c r="R432" s="210"/>
      <c r="S432" s="210"/>
      <c r="T432" s="210"/>
      <c r="U432" s="210"/>
      <c r="V432" s="210"/>
      <c r="W432" s="210"/>
      <c r="X432" s="210"/>
      <c r="Y432" s="210"/>
      <c r="Z432" s="210"/>
      <c r="AA432" s="210"/>
      <c r="AB432" s="210"/>
      <c r="AC432" s="210"/>
      <c r="AD432" s="210"/>
      <c r="AE432" s="210"/>
      <c r="AF432" s="210"/>
      <c r="AG432" s="210"/>
      <c r="AH432" s="210"/>
      <c r="AI432" s="210"/>
      <c r="AJ432" s="210"/>
      <c r="AK432" s="210"/>
      <c r="AL432" s="210"/>
      <c r="AM432" s="210"/>
      <c r="AN432" s="210"/>
      <c r="AO432" s="210"/>
      <c r="AP432" s="210"/>
      <c r="AQ432" s="210"/>
      <c r="AR432" s="210"/>
      <c r="AS432" s="210"/>
      <c r="AT432" s="210"/>
      <c r="AU432" s="210"/>
      <c r="AV432" s="210"/>
      <c r="AW432" s="210"/>
      <c r="AX432" s="210"/>
      <c r="AY432" s="210"/>
      <c r="AZ432" s="210"/>
      <c r="BA432" s="210"/>
      <c r="BB432" s="210"/>
      <c r="BC432" s="210"/>
      <c r="BD432" s="210"/>
      <c r="BE432" s="210"/>
      <c r="BF432" s="210"/>
      <c r="BG432" s="210"/>
      <c r="BH432" s="210"/>
      <c r="BI432" s="210"/>
      <c r="BJ432" s="210"/>
      <c r="BK432" s="210"/>
      <c r="BL432" s="210"/>
      <c r="BM432" s="210"/>
      <c r="BN432" s="210"/>
      <c r="BO432" s="210"/>
      <c r="BP432" s="210"/>
      <c r="BQ432" s="210"/>
      <c r="BR432" s="210"/>
      <c r="BS432" s="210"/>
    </row>
    <row r="433" spans="1:71" s="149" customFormat="1" x14ac:dyDescent="0.25">
      <c r="A433" s="282"/>
      <c r="C433" s="290"/>
      <c r="F433" s="291"/>
      <c r="G433" s="291"/>
      <c r="H433" s="291"/>
      <c r="I433" s="292"/>
      <c r="J433" s="293"/>
      <c r="K433" s="210"/>
      <c r="L433" s="210"/>
      <c r="M433" s="210"/>
      <c r="N433" s="210"/>
      <c r="O433" s="210"/>
      <c r="P433" s="210"/>
      <c r="Q433" s="210"/>
      <c r="R433" s="210"/>
      <c r="S433" s="210"/>
      <c r="T433" s="210"/>
      <c r="U433" s="210"/>
      <c r="V433" s="210"/>
      <c r="W433" s="210"/>
      <c r="X433" s="210"/>
      <c r="Y433" s="210"/>
      <c r="Z433" s="210"/>
      <c r="AA433" s="210"/>
      <c r="AB433" s="210"/>
      <c r="AC433" s="210"/>
      <c r="AD433" s="210"/>
      <c r="AE433" s="210"/>
      <c r="AF433" s="210"/>
      <c r="AG433" s="210"/>
      <c r="AH433" s="210"/>
      <c r="AI433" s="210"/>
      <c r="AJ433" s="210"/>
      <c r="AK433" s="210"/>
      <c r="AL433" s="210"/>
      <c r="AM433" s="210"/>
      <c r="AN433" s="210"/>
      <c r="AO433" s="210"/>
      <c r="AP433" s="210"/>
      <c r="AQ433" s="210"/>
      <c r="AR433" s="210"/>
      <c r="AS433" s="210"/>
      <c r="AT433" s="210"/>
      <c r="AU433" s="210"/>
      <c r="AV433" s="210"/>
      <c r="AW433" s="210"/>
      <c r="AX433" s="210"/>
      <c r="AY433" s="210"/>
      <c r="AZ433" s="210"/>
      <c r="BA433" s="210"/>
      <c r="BB433" s="210"/>
      <c r="BC433" s="210"/>
      <c r="BD433" s="210"/>
      <c r="BE433" s="210"/>
      <c r="BF433" s="210"/>
      <c r="BG433" s="210"/>
      <c r="BH433" s="210"/>
      <c r="BI433" s="210"/>
      <c r="BJ433" s="210"/>
      <c r="BK433" s="210"/>
      <c r="BL433" s="210"/>
      <c r="BM433" s="210"/>
      <c r="BN433" s="210"/>
      <c r="BO433" s="210"/>
      <c r="BP433" s="210"/>
      <c r="BQ433" s="210"/>
      <c r="BR433" s="210"/>
      <c r="BS433" s="210"/>
    </row>
    <row r="434" spans="1:71" s="149" customFormat="1" x14ac:dyDescent="0.25">
      <c r="A434" s="282"/>
      <c r="C434" s="290"/>
      <c r="F434" s="291"/>
      <c r="G434" s="291"/>
      <c r="H434" s="291"/>
      <c r="I434" s="292"/>
      <c r="J434" s="293"/>
      <c r="K434" s="210"/>
      <c r="L434" s="210"/>
      <c r="M434" s="210"/>
      <c r="N434" s="210"/>
      <c r="O434" s="210"/>
      <c r="P434" s="210"/>
      <c r="Q434" s="210"/>
      <c r="R434" s="210"/>
      <c r="S434" s="210"/>
      <c r="T434" s="210"/>
      <c r="U434" s="210"/>
      <c r="V434" s="210"/>
      <c r="W434" s="210"/>
      <c r="X434" s="210"/>
      <c r="Y434" s="210"/>
      <c r="Z434" s="210"/>
      <c r="AA434" s="210"/>
      <c r="AB434" s="210"/>
      <c r="AC434" s="210"/>
      <c r="AD434" s="210"/>
      <c r="AE434" s="210"/>
      <c r="AF434" s="210"/>
      <c r="AG434" s="210"/>
      <c r="AH434" s="210"/>
      <c r="AI434" s="210"/>
      <c r="AJ434" s="210"/>
      <c r="AK434" s="210"/>
      <c r="AL434" s="210"/>
      <c r="AM434" s="210"/>
      <c r="AN434" s="210"/>
      <c r="AO434" s="210"/>
      <c r="AP434" s="210"/>
      <c r="AQ434" s="210"/>
      <c r="AR434" s="210"/>
      <c r="AS434" s="210"/>
      <c r="AT434" s="210"/>
      <c r="AU434" s="210"/>
      <c r="AV434" s="210"/>
      <c r="AW434" s="210"/>
      <c r="AX434" s="210"/>
      <c r="AY434" s="210"/>
      <c r="AZ434" s="210"/>
      <c r="BA434" s="210"/>
      <c r="BB434" s="210"/>
      <c r="BC434" s="210"/>
      <c r="BD434" s="210"/>
      <c r="BE434" s="210"/>
      <c r="BF434" s="210"/>
      <c r="BG434" s="210"/>
      <c r="BH434" s="210"/>
      <c r="BI434" s="210"/>
      <c r="BJ434" s="210"/>
      <c r="BK434" s="210"/>
      <c r="BL434" s="210"/>
      <c r="BM434" s="210"/>
      <c r="BN434" s="210"/>
      <c r="BO434" s="210"/>
      <c r="BP434" s="210"/>
      <c r="BQ434" s="210"/>
      <c r="BR434" s="210"/>
      <c r="BS434" s="210"/>
    </row>
    <row r="435" spans="1:71" s="149" customFormat="1" x14ac:dyDescent="0.25">
      <c r="A435" s="282"/>
      <c r="C435" s="290"/>
      <c r="F435" s="291"/>
      <c r="G435" s="291"/>
      <c r="H435" s="291"/>
      <c r="I435" s="292"/>
      <c r="J435" s="293"/>
      <c r="K435" s="210"/>
      <c r="L435" s="210"/>
      <c r="M435" s="210"/>
      <c r="N435" s="210"/>
      <c r="O435" s="210"/>
      <c r="P435" s="210"/>
      <c r="Q435" s="210"/>
      <c r="R435" s="210"/>
      <c r="S435" s="210"/>
      <c r="T435" s="210"/>
      <c r="U435" s="210"/>
      <c r="V435" s="210"/>
      <c r="W435" s="210"/>
      <c r="X435" s="210"/>
      <c r="Y435" s="210"/>
      <c r="Z435" s="210"/>
      <c r="AA435" s="210"/>
      <c r="AB435" s="210"/>
      <c r="AC435" s="210"/>
      <c r="AD435" s="210"/>
      <c r="AE435" s="210"/>
      <c r="AF435" s="210"/>
      <c r="AG435" s="210"/>
      <c r="AH435" s="210"/>
      <c r="AI435" s="210"/>
      <c r="AJ435" s="210"/>
      <c r="AK435" s="210"/>
      <c r="AL435" s="210"/>
      <c r="AM435" s="210"/>
      <c r="AN435" s="210"/>
      <c r="AO435" s="210"/>
      <c r="AP435" s="210"/>
      <c r="AQ435" s="210"/>
      <c r="AR435" s="210"/>
      <c r="AS435" s="210"/>
      <c r="AT435" s="210"/>
      <c r="AU435" s="210"/>
      <c r="AV435" s="210"/>
      <c r="AW435" s="210"/>
      <c r="AX435" s="210"/>
      <c r="AY435" s="210"/>
      <c r="AZ435" s="210"/>
      <c r="BA435" s="210"/>
      <c r="BB435" s="210"/>
      <c r="BC435" s="210"/>
      <c r="BD435" s="210"/>
      <c r="BE435" s="210"/>
      <c r="BF435" s="210"/>
      <c r="BG435" s="210"/>
      <c r="BH435" s="210"/>
      <c r="BI435" s="210"/>
      <c r="BJ435" s="210"/>
      <c r="BK435" s="210"/>
      <c r="BL435" s="210"/>
      <c r="BM435" s="210"/>
      <c r="BN435" s="210"/>
      <c r="BO435" s="210"/>
      <c r="BP435" s="210"/>
      <c r="BQ435" s="210"/>
      <c r="BR435" s="210"/>
      <c r="BS435" s="210"/>
    </row>
    <row r="436" spans="1:71" s="149" customFormat="1" x14ac:dyDescent="0.25">
      <c r="A436" s="282"/>
      <c r="C436" s="290"/>
      <c r="F436" s="291"/>
      <c r="G436" s="291"/>
      <c r="H436" s="291"/>
      <c r="I436" s="292"/>
      <c r="J436" s="293"/>
      <c r="K436" s="210"/>
      <c r="L436" s="210"/>
      <c r="M436" s="210"/>
      <c r="N436" s="210"/>
      <c r="O436" s="210"/>
      <c r="P436" s="210"/>
      <c r="Q436" s="210"/>
      <c r="R436" s="210"/>
      <c r="S436" s="210"/>
      <c r="T436" s="210"/>
      <c r="U436" s="210"/>
      <c r="V436" s="210"/>
      <c r="W436" s="210"/>
      <c r="X436" s="210"/>
      <c r="Y436" s="210"/>
      <c r="Z436" s="210"/>
      <c r="AA436" s="210"/>
      <c r="AB436" s="210"/>
      <c r="AC436" s="210"/>
      <c r="AD436" s="210"/>
      <c r="AE436" s="210"/>
      <c r="AF436" s="210"/>
      <c r="AG436" s="210"/>
      <c r="AH436" s="210"/>
      <c r="AI436" s="210"/>
      <c r="AJ436" s="210"/>
      <c r="AK436" s="210"/>
      <c r="AL436" s="210"/>
      <c r="AM436" s="210"/>
      <c r="AN436" s="210"/>
      <c r="AO436" s="210"/>
      <c r="AP436" s="210"/>
      <c r="AQ436" s="210"/>
      <c r="AR436" s="210"/>
      <c r="AS436" s="210"/>
      <c r="AT436" s="210"/>
      <c r="AU436" s="210"/>
      <c r="AV436" s="210"/>
      <c r="AW436" s="210"/>
      <c r="AX436" s="210"/>
      <c r="AY436" s="210"/>
      <c r="AZ436" s="210"/>
      <c r="BA436" s="210"/>
      <c r="BB436" s="210"/>
      <c r="BC436" s="210"/>
      <c r="BD436" s="210"/>
      <c r="BE436" s="210"/>
      <c r="BF436" s="210"/>
      <c r="BG436" s="210"/>
      <c r="BH436" s="210"/>
      <c r="BI436" s="210"/>
      <c r="BJ436" s="210"/>
      <c r="BK436" s="210"/>
      <c r="BL436" s="210"/>
      <c r="BM436" s="210"/>
      <c r="BN436" s="210"/>
      <c r="BO436" s="210"/>
      <c r="BP436" s="210"/>
      <c r="BQ436" s="210"/>
      <c r="BR436" s="210"/>
      <c r="BS436" s="210"/>
    </row>
    <row r="437" spans="1:71" s="149" customFormat="1" x14ac:dyDescent="0.25">
      <c r="A437" s="282"/>
      <c r="C437" s="290"/>
      <c r="F437" s="291"/>
      <c r="G437" s="291"/>
      <c r="H437" s="291"/>
      <c r="I437" s="292"/>
      <c r="J437" s="293"/>
      <c r="K437" s="210"/>
      <c r="L437" s="210"/>
      <c r="M437" s="210"/>
      <c r="N437" s="210"/>
      <c r="O437" s="210"/>
      <c r="P437" s="210"/>
      <c r="Q437" s="210"/>
      <c r="R437" s="210"/>
      <c r="S437" s="210"/>
      <c r="T437" s="210"/>
      <c r="U437" s="210"/>
      <c r="V437" s="210"/>
      <c r="W437" s="210"/>
      <c r="X437" s="210"/>
      <c r="Y437" s="210"/>
      <c r="Z437" s="210"/>
      <c r="AA437" s="210"/>
      <c r="AB437" s="210"/>
      <c r="AC437" s="210"/>
      <c r="AD437" s="210"/>
      <c r="AE437" s="210"/>
      <c r="AF437" s="210"/>
      <c r="AG437" s="210"/>
      <c r="AH437" s="210"/>
      <c r="AI437" s="210"/>
      <c r="AJ437" s="210"/>
      <c r="AK437" s="210"/>
      <c r="AL437" s="210"/>
      <c r="AM437" s="210"/>
      <c r="AN437" s="210"/>
      <c r="AO437" s="210"/>
      <c r="AP437" s="210"/>
      <c r="AQ437" s="210"/>
      <c r="AR437" s="210"/>
      <c r="AS437" s="210"/>
      <c r="AT437" s="210"/>
      <c r="AU437" s="210"/>
      <c r="AV437" s="210"/>
      <c r="AW437" s="210"/>
      <c r="AX437" s="210"/>
      <c r="AY437" s="210"/>
      <c r="AZ437" s="210"/>
      <c r="BA437" s="210"/>
      <c r="BB437" s="210"/>
      <c r="BC437" s="210"/>
      <c r="BD437" s="210"/>
      <c r="BE437" s="210"/>
      <c r="BF437" s="210"/>
      <c r="BG437" s="210"/>
      <c r="BH437" s="210"/>
      <c r="BI437" s="210"/>
      <c r="BJ437" s="210"/>
      <c r="BK437" s="210"/>
      <c r="BL437" s="210"/>
      <c r="BM437" s="210"/>
      <c r="BN437" s="210"/>
      <c r="BO437" s="210"/>
      <c r="BP437" s="210"/>
      <c r="BQ437" s="210"/>
      <c r="BR437" s="210"/>
      <c r="BS437" s="210"/>
    </row>
    <row r="438" spans="1:71" s="149" customFormat="1" x14ac:dyDescent="0.25">
      <c r="A438" s="282"/>
      <c r="C438" s="290"/>
      <c r="F438" s="291"/>
      <c r="G438" s="291"/>
      <c r="H438" s="291"/>
      <c r="I438" s="292"/>
      <c r="J438" s="293"/>
      <c r="K438" s="210"/>
      <c r="L438" s="210"/>
      <c r="M438" s="210"/>
      <c r="N438" s="210"/>
      <c r="O438" s="210"/>
      <c r="P438" s="210"/>
      <c r="Q438" s="210"/>
      <c r="R438" s="210"/>
      <c r="S438" s="210"/>
      <c r="T438" s="210"/>
      <c r="U438" s="210"/>
      <c r="V438" s="210"/>
      <c r="W438" s="210"/>
      <c r="X438" s="210"/>
      <c r="Y438" s="210"/>
      <c r="Z438" s="210"/>
      <c r="AA438" s="210"/>
      <c r="AB438" s="210"/>
      <c r="AC438" s="210"/>
      <c r="AD438" s="210"/>
      <c r="AE438" s="210"/>
      <c r="AF438" s="210"/>
      <c r="AG438" s="210"/>
      <c r="AH438" s="210"/>
      <c r="AI438" s="210"/>
      <c r="AJ438" s="210"/>
      <c r="AK438" s="210"/>
      <c r="AL438" s="210"/>
      <c r="AM438" s="210"/>
      <c r="AN438" s="210"/>
      <c r="AO438" s="210"/>
      <c r="AP438" s="210"/>
      <c r="AQ438" s="210"/>
      <c r="AR438" s="210"/>
      <c r="AS438" s="210"/>
      <c r="AT438" s="210"/>
      <c r="AU438" s="210"/>
      <c r="AV438" s="210"/>
      <c r="AW438" s="210"/>
      <c r="AX438" s="210"/>
      <c r="AY438" s="210"/>
      <c r="AZ438" s="210"/>
      <c r="BA438" s="210"/>
      <c r="BB438" s="210"/>
      <c r="BC438" s="210"/>
      <c r="BD438" s="210"/>
      <c r="BE438" s="210"/>
      <c r="BF438" s="210"/>
      <c r="BG438" s="210"/>
      <c r="BH438" s="210"/>
      <c r="BI438" s="210"/>
      <c r="BJ438" s="210"/>
      <c r="BK438" s="210"/>
      <c r="BL438" s="210"/>
      <c r="BM438" s="210"/>
      <c r="BN438" s="210"/>
      <c r="BO438" s="210"/>
      <c r="BP438" s="210"/>
      <c r="BQ438" s="210"/>
      <c r="BR438" s="210"/>
      <c r="BS438" s="210"/>
    </row>
    <row r="439" spans="1:71" s="149" customFormat="1" x14ac:dyDescent="0.25">
      <c r="A439" s="282"/>
      <c r="C439" s="290"/>
      <c r="F439" s="291"/>
      <c r="G439" s="291"/>
      <c r="H439" s="291"/>
      <c r="I439" s="292"/>
      <c r="J439" s="293"/>
      <c r="K439" s="210"/>
      <c r="L439" s="210"/>
      <c r="M439" s="210"/>
      <c r="N439" s="210"/>
      <c r="O439" s="210"/>
      <c r="P439" s="210"/>
      <c r="Q439" s="210"/>
      <c r="R439" s="210"/>
      <c r="S439" s="210"/>
      <c r="T439" s="210"/>
      <c r="U439" s="210"/>
      <c r="V439" s="210"/>
      <c r="W439" s="210"/>
      <c r="X439" s="210"/>
      <c r="Y439" s="210"/>
      <c r="Z439" s="210"/>
      <c r="AA439" s="210"/>
      <c r="AB439" s="210"/>
      <c r="AC439" s="210"/>
      <c r="AD439" s="210"/>
      <c r="AE439" s="210"/>
      <c r="AF439" s="210"/>
      <c r="AG439" s="210"/>
      <c r="AH439" s="210"/>
      <c r="AI439" s="210"/>
      <c r="AJ439" s="210"/>
      <c r="AK439" s="210"/>
      <c r="AL439" s="210"/>
      <c r="AM439" s="210"/>
      <c r="AN439" s="210"/>
      <c r="AO439" s="210"/>
      <c r="AP439" s="210"/>
      <c r="AQ439" s="210"/>
      <c r="AR439" s="210"/>
      <c r="AS439" s="210"/>
      <c r="AT439" s="210"/>
      <c r="AU439" s="210"/>
      <c r="AV439" s="210"/>
      <c r="AW439" s="210"/>
      <c r="AX439" s="210"/>
      <c r="AY439" s="210"/>
      <c r="AZ439" s="210"/>
      <c r="BA439" s="210"/>
      <c r="BB439" s="210"/>
      <c r="BC439" s="210"/>
      <c r="BD439" s="210"/>
      <c r="BE439" s="210"/>
      <c r="BF439" s="210"/>
      <c r="BG439" s="210"/>
      <c r="BH439" s="210"/>
      <c r="BI439" s="210"/>
      <c r="BJ439" s="210"/>
      <c r="BK439" s="210"/>
      <c r="BL439" s="210"/>
      <c r="BM439" s="210"/>
      <c r="BN439" s="210"/>
      <c r="BO439" s="210"/>
      <c r="BP439" s="210"/>
      <c r="BQ439" s="210"/>
      <c r="BR439" s="210"/>
      <c r="BS439" s="210"/>
    </row>
    <row r="440" spans="1:71" s="149" customFormat="1" x14ac:dyDescent="0.25">
      <c r="A440" s="282"/>
      <c r="C440" s="290"/>
      <c r="F440" s="291"/>
      <c r="G440" s="291"/>
      <c r="H440" s="291"/>
      <c r="I440" s="292"/>
      <c r="J440" s="293"/>
      <c r="K440" s="210"/>
      <c r="L440" s="210"/>
      <c r="M440" s="210"/>
      <c r="N440" s="210"/>
      <c r="O440" s="210"/>
      <c r="P440" s="210"/>
      <c r="Q440" s="210"/>
      <c r="R440" s="210"/>
      <c r="S440" s="210"/>
      <c r="T440" s="210"/>
      <c r="U440" s="210"/>
      <c r="V440" s="210"/>
      <c r="W440" s="210"/>
      <c r="X440" s="210"/>
      <c r="Y440" s="210"/>
      <c r="Z440" s="210"/>
      <c r="AA440" s="210"/>
      <c r="AB440" s="210"/>
      <c r="AC440" s="210"/>
      <c r="AD440" s="210"/>
      <c r="AE440" s="210"/>
      <c r="AF440" s="210"/>
      <c r="AG440" s="210"/>
      <c r="AH440" s="210"/>
      <c r="AI440" s="210"/>
      <c r="AJ440" s="210"/>
      <c r="AK440" s="210"/>
      <c r="AL440" s="210"/>
      <c r="AM440" s="210"/>
      <c r="AN440" s="210"/>
      <c r="AO440" s="210"/>
      <c r="AP440" s="210"/>
      <c r="AQ440" s="210"/>
      <c r="AR440" s="210"/>
      <c r="AS440" s="210"/>
      <c r="AT440" s="210"/>
      <c r="AU440" s="210"/>
      <c r="AV440" s="210"/>
      <c r="AW440" s="210"/>
      <c r="AX440" s="210"/>
      <c r="AY440" s="210"/>
      <c r="AZ440" s="210"/>
      <c r="BA440" s="210"/>
      <c r="BB440" s="210"/>
      <c r="BC440" s="210"/>
      <c r="BD440" s="210"/>
      <c r="BE440" s="210"/>
      <c r="BF440" s="210"/>
      <c r="BG440" s="210"/>
      <c r="BH440" s="210"/>
      <c r="BI440" s="210"/>
      <c r="BJ440" s="210"/>
      <c r="BK440" s="210"/>
      <c r="BL440" s="210"/>
      <c r="BM440" s="210"/>
      <c r="BN440" s="210"/>
      <c r="BO440" s="210"/>
      <c r="BP440" s="210"/>
      <c r="BQ440" s="210"/>
      <c r="BR440" s="210"/>
      <c r="BS440" s="210"/>
    </row>
    <row r="441" spans="1:71" s="149" customFormat="1" x14ac:dyDescent="0.25">
      <c r="A441" s="282"/>
      <c r="C441" s="290"/>
      <c r="F441" s="291"/>
      <c r="G441" s="291"/>
      <c r="H441" s="291"/>
      <c r="I441" s="292"/>
      <c r="J441" s="293"/>
      <c r="K441" s="210"/>
      <c r="L441" s="210"/>
      <c r="M441" s="210"/>
      <c r="N441" s="210"/>
      <c r="O441" s="210"/>
      <c r="P441" s="210"/>
      <c r="Q441" s="210"/>
      <c r="R441" s="210"/>
      <c r="S441" s="210"/>
      <c r="T441" s="210"/>
      <c r="U441" s="210"/>
      <c r="V441" s="210"/>
      <c r="W441" s="210"/>
      <c r="X441" s="210"/>
      <c r="Y441" s="210"/>
      <c r="Z441" s="210"/>
      <c r="AA441" s="210"/>
      <c r="AB441" s="210"/>
      <c r="AC441" s="210"/>
      <c r="AD441" s="210"/>
      <c r="AE441" s="210"/>
      <c r="AF441" s="210"/>
      <c r="AG441" s="210"/>
      <c r="AH441" s="210"/>
      <c r="AI441" s="210"/>
      <c r="AJ441" s="210"/>
      <c r="AK441" s="210"/>
      <c r="AL441" s="210"/>
      <c r="AM441" s="210"/>
      <c r="AN441" s="210"/>
      <c r="AO441" s="210"/>
      <c r="AP441" s="210"/>
      <c r="AQ441" s="210"/>
      <c r="AR441" s="210"/>
      <c r="AS441" s="210"/>
      <c r="AT441" s="210"/>
      <c r="AU441" s="210"/>
      <c r="AV441" s="210"/>
      <c r="AW441" s="210"/>
      <c r="AX441" s="210"/>
      <c r="AY441" s="210"/>
      <c r="AZ441" s="210"/>
      <c r="BA441" s="210"/>
      <c r="BB441" s="210"/>
      <c r="BC441" s="210"/>
      <c r="BD441" s="210"/>
      <c r="BE441" s="210"/>
      <c r="BF441" s="210"/>
      <c r="BG441" s="210"/>
      <c r="BH441" s="210"/>
      <c r="BI441" s="210"/>
      <c r="BJ441" s="210"/>
      <c r="BK441" s="210"/>
      <c r="BL441" s="210"/>
      <c r="BM441" s="210"/>
      <c r="BN441" s="210"/>
      <c r="BO441" s="210"/>
      <c r="BP441" s="210"/>
      <c r="BQ441" s="210"/>
      <c r="BR441" s="210"/>
      <c r="BS441" s="210"/>
    </row>
    <row r="442" spans="1:71" s="149" customFormat="1" x14ac:dyDescent="0.25">
      <c r="A442" s="282"/>
      <c r="C442" s="290"/>
      <c r="F442" s="291"/>
      <c r="G442" s="291"/>
      <c r="H442" s="291"/>
      <c r="I442" s="292"/>
      <c r="J442" s="293"/>
      <c r="K442" s="210"/>
      <c r="L442" s="210"/>
      <c r="M442" s="210"/>
      <c r="N442" s="210"/>
      <c r="O442" s="210"/>
      <c r="P442" s="210"/>
      <c r="Q442" s="210"/>
      <c r="R442" s="210"/>
      <c r="S442" s="210"/>
      <c r="T442" s="210"/>
      <c r="U442" s="210"/>
      <c r="V442" s="210"/>
      <c r="W442" s="210"/>
      <c r="X442" s="210"/>
      <c r="Y442" s="210"/>
      <c r="Z442" s="210"/>
      <c r="AA442" s="210"/>
      <c r="AB442" s="210"/>
      <c r="AC442" s="210"/>
      <c r="AD442" s="210"/>
      <c r="AE442" s="210"/>
      <c r="AF442" s="210"/>
      <c r="AG442" s="210"/>
      <c r="AH442" s="210"/>
      <c r="AI442" s="210"/>
      <c r="AJ442" s="210"/>
      <c r="AK442" s="210"/>
      <c r="AL442" s="210"/>
      <c r="AM442" s="210"/>
      <c r="AN442" s="210"/>
      <c r="AO442" s="210"/>
      <c r="AP442" s="210"/>
      <c r="AQ442" s="210"/>
      <c r="AR442" s="210"/>
      <c r="AS442" s="210"/>
      <c r="AT442" s="210"/>
      <c r="AU442" s="210"/>
      <c r="AV442" s="210"/>
      <c r="AW442" s="210"/>
      <c r="AX442" s="210"/>
      <c r="AY442" s="210"/>
      <c r="AZ442" s="210"/>
      <c r="BA442" s="210"/>
      <c r="BB442" s="210"/>
      <c r="BC442" s="210"/>
      <c r="BD442" s="210"/>
      <c r="BE442" s="210"/>
      <c r="BF442" s="210"/>
      <c r="BG442" s="210"/>
      <c r="BH442" s="210"/>
      <c r="BI442" s="210"/>
      <c r="BJ442" s="210"/>
      <c r="BK442" s="210"/>
      <c r="BL442" s="210"/>
      <c r="BM442" s="210"/>
      <c r="BN442" s="210"/>
      <c r="BO442" s="210"/>
      <c r="BP442" s="210"/>
      <c r="BQ442" s="210"/>
      <c r="BR442" s="210"/>
      <c r="BS442" s="210"/>
    </row>
    <row r="443" spans="1:71" s="149" customFormat="1" x14ac:dyDescent="0.25">
      <c r="A443" s="282"/>
      <c r="C443" s="290"/>
      <c r="F443" s="291"/>
      <c r="G443" s="291"/>
      <c r="H443" s="291"/>
      <c r="I443" s="292"/>
      <c r="J443" s="293"/>
      <c r="K443" s="210"/>
      <c r="L443" s="210"/>
      <c r="M443" s="210"/>
      <c r="N443" s="210"/>
      <c r="O443" s="210"/>
      <c r="P443" s="210"/>
      <c r="Q443" s="210"/>
      <c r="R443" s="210"/>
      <c r="S443" s="210"/>
      <c r="T443" s="210"/>
      <c r="U443" s="210"/>
      <c r="V443" s="210"/>
      <c r="W443" s="210"/>
      <c r="X443" s="210"/>
      <c r="Y443" s="210"/>
      <c r="Z443" s="210"/>
      <c r="AA443" s="210"/>
      <c r="AB443" s="210"/>
      <c r="AC443" s="210"/>
      <c r="AD443" s="210"/>
      <c r="AE443" s="210"/>
      <c r="AF443" s="210"/>
      <c r="AG443" s="210"/>
      <c r="AH443" s="210"/>
      <c r="AI443" s="210"/>
      <c r="AJ443" s="210"/>
      <c r="AK443" s="210"/>
      <c r="AL443" s="210"/>
      <c r="AM443" s="210"/>
      <c r="AN443" s="210"/>
      <c r="AO443" s="210"/>
      <c r="AP443" s="210"/>
      <c r="AQ443" s="210"/>
      <c r="AR443" s="210"/>
      <c r="AS443" s="210"/>
      <c r="AT443" s="210"/>
      <c r="AU443" s="210"/>
      <c r="AV443" s="210"/>
      <c r="AW443" s="210"/>
      <c r="AX443" s="210"/>
      <c r="AY443" s="210"/>
      <c r="AZ443" s="210"/>
      <c r="BA443" s="210"/>
      <c r="BB443" s="210"/>
      <c r="BC443" s="210"/>
      <c r="BD443" s="210"/>
      <c r="BE443" s="210"/>
      <c r="BF443" s="210"/>
      <c r="BG443" s="210"/>
      <c r="BH443" s="210"/>
      <c r="BI443" s="210"/>
      <c r="BJ443" s="210"/>
      <c r="BK443" s="210"/>
      <c r="BL443" s="210"/>
      <c r="BM443" s="210"/>
      <c r="BN443" s="210"/>
      <c r="BO443" s="210"/>
      <c r="BP443" s="210"/>
      <c r="BQ443" s="210"/>
      <c r="BR443" s="210"/>
      <c r="BS443" s="210"/>
    </row>
    <row r="444" spans="1:71" s="149" customFormat="1" x14ac:dyDescent="0.25">
      <c r="A444" s="282"/>
      <c r="C444" s="290"/>
      <c r="F444" s="291"/>
      <c r="G444" s="291"/>
      <c r="H444" s="291"/>
      <c r="I444" s="292"/>
      <c r="J444" s="293"/>
      <c r="K444" s="210"/>
      <c r="L444" s="210"/>
      <c r="M444" s="210"/>
      <c r="N444" s="210"/>
      <c r="O444" s="210"/>
      <c r="P444" s="210"/>
      <c r="Q444" s="210"/>
      <c r="R444" s="210"/>
      <c r="S444" s="210"/>
      <c r="T444" s="210"/>
      <c r="U444" s="210"/>
      <c r="V444" s="210"/>
      <c r="W444" s="210"/>
      <c r="X444" s="210"/>
      <c r="Y444" s="210"/>
      <c r="Z444" s="210"/>
      <c r="AA444" s="210"/>
      <c r="AB444" s="210"/>
      <c r="AC444" s="210"/>
      <c r="AD444" s="210"/>
      <c r="AE444" s="210"/>
      <c r="AF444" s="210"/>
      <c r="AG444" s="210"/>
      <c r="AH444" s="210"/>
      <c r="AI444" s="210"/>
      <c r="AJ444" s="210"/>
      <c r="AK444" s="210"/>
      <c r="AL444" s="210"/>
      <c r="AM444" s="210"/>
      <c r="AN444" s="210"/>
      <c r="AO444" s="210"/>
      <c r="AP444" s="210"/>
      <c r="AQ444" s="210"/>
      <c r="AR444" s="210"/>
      <c r="AS444" s="210"/>
      <c r="AT444" s="210"/>
      <c r="AU444" s="210"/>
      <c r="AV444" s="210"/>
      <c r="AW444" s="210"/>
      <c r="AX444" s="210"/>
      <c r="AY444" s="210"/>
      <c r="AZ444" s="210"/>
      <c r="BA444" s="210"/>
      <c r="BB444" s="210"/>
      <c r="BC444" s="210"/>
      <c r="BD444" s="210"/>
      <c r="BE444" s="210"/>
      <c r="BF444" s="210"/>
      <c r="BG444" s="210"/>
      <c r="BH444" s="210"/>
      <c r="BI444" s="210"/>
      <c r="BJ444" s="210"/>
      <c r="BK444" s="210"/>
      <c r="BL444" s="210"/>
      <c r="BM444" s="210"/>
      <c r="BN444" s="210"/>
      <c r="BO444" s="210"/>
      <c r="BP444" s="210"/>
      <c r="BQ444" s="210"/>
      <c r="BR444" s="210"/>
      <c r="BS444" s="210"/>
    </row>
    <row r="445" spans="1:71" s="149" customFormat="1" x14ac:dyDescent="0.25">
      <c r="A445" s="282"/>
      <c r="C445" s="290"/>
      <c r="F445" s="291"/>
      <c r="G445" s="291"/>
      <c r="H445" s="291"/>
      <c r="I445" s="292"/>
      <c r="J445" s="293"/>
      <c r="K445" s="210"/>
      <c r="L445" s="210"/>
      <c r="M445" s="210"/>
      <c r="N445" s="210"/>
      <c r="O445" s="210"/>
      <c r="P445" s="210"/>
      <c r="Q445" s="210"/>
      <c r="R445" s="210"/>
      <c r="S445" s="210"/>
      <c r="T445" s="210"/>
      <c r="U445" s="210"/>
      <c r="V445" s="210"/>
      <c r="W445" s="210"/>
      <c r="X445" s="210"/>
      <c r="Y445" s="210"/>
      <c r="Z445" s="210"/>
      <c r="AA445" s="210"/>
      <c r="AB445" s="210"/>
      <c r="AC445" s="210"/>
      <c r="AD445" s="210"/>
      <c r="AE445" s="210"/>
      <c r="AF445" s="210"/>
      <c r="AG445" s="210"/>
      <c r="AH445" s="210"/>
      <c r="AI445" s="210"/>
      <c r="AJ445" s="210"/>
      <c r="AK445" s="210"/>
      <c r="AL445" s="210"/>
      <c r="AM445" s="210"/>
      <c r="AN445" s="210"/>
      <c r="AO445" s="210"/>
      <c r="AP445" s="210"/>
      <c r="AQ445" s="210"/>
      <c r="AR445" s="210"/>
      <c r="AS445" s="210"/>
      <c r="AT445" s="210"/>
      <c r="AU445" s="210"/>
      <c r="AV445" s="210"/>
      <c r="AW445" s="210"/>
      <c r="AX445" s="210"/>
      <c r="AY445" s="210"/>
      <c r="AZ445" s="210"/>
      <c r="BA445" s="210"/>
      <c r="BB445" s="210"/>
      <c r="BC445" s="210"/>
      <c r="BD445" s="210"/>
      <c r="BE445" s="210"/>
      <c r="BF445" s="210"/>
      <c r="BG445" s="210"/>
      <c r="BH445" s="210"/>
      <c r="BI445" s="210"/>
      <c r="BJ445" s="210"/>
      <c r="BK445" s="210"/>
      <c r="BL445" s="210"/>
      <c r="BM445" s="210"/>
      <c r="BN445" s="210"/>
      <c r="BO445" s="210"/>
      <c r="BP445" s="210"/>
      <c r="BQ445" s="210"/>
      <c r="BR445" s="210"/>
      <c r="BS445" s="210"/>
    </row>
    <row r="446" spans="1:71" s="149" customFormat="1" x14ac:dyDescent="0.25">
      <c r="A446" s="282"/>
      <c r="C446" s="290"/>
      <c r="F446" s="291"/>
      <c r="G446" s="291"/>
      <c r="H446" s="291"/>
      <c r="I446" s="292"/>
      <c r="J446" s="293"/>
      <c r="K446" s="210"/>
      <c r="L446" s="210"/>
      <c r="M446" s="210"/>
      <c r="N446" s="210"/>
      <c r="O446" s="210"/>
      <c r="P446" s="210"/>
      <c r="Q446" s="210"/>
      <c r="R446" s="210"/>
      <c r="S446" s="210"/>
      <c r="T446" s="210"/>
      <c r="U446" s="210"/>
      <c r="V446" s="210"/>
      <c r="W446" s="210"/>
      <c r="X446" s="210"/>
      <c r="Y446" s="210"/>
      <c r="Z446" s="210"/>
      <c r="AA446" s="210"/>
      <c r="AB446" s="210"/>
      <c r="AC446" s="210"/>
      <c r="AD446" s="210"/>
      <c r="AE446" s="210"/>
      <c r="AF446" s="210"/>
      <c r="AG446" s="210"/>
      <c r="AH446" s="210"/>
      <c r="AI446" s="210"/>
      <c r="AJ446" s="210"/>
      <c r="AK446" s="210"/>
      <c r="AL446" s="210"/>
      <c r="AM446" s="210"/>
      <c r="AN446" s="210"/>
      <c r="AO446" s="210"/>
      <c r="AP446" s="210"/>
      <c r="AQ446" s="210"/>
      <c r="AR446" s="210"/>
      <c r="AS446" s="210"/>
      <c r="AT446" s="210"/>
      <c r="AU446" s="210"/>
      <c r="AV446" s="210"/>
      <c r="AW446" s="210"/>
      <c r="AX446" s="210"/>
      <c r="AY446" s="210"/>
      <c r="AZ446" s="210"/>
      <c r="BA446" s="210"/>
      <c r="BB446" s="210"/>
      <c r="BC446" s="210"/>
      <c r="BD446" s="210"/>
      <c r="BE446" s="210"/>
      <c r="BF446" s="210"/>
      <c r="BG446" s="210"/>
      <c r="BH446" s="210"/>
      <c r="BI446" s="210"/>
      <c r="BJ446" s="210"/>
      <c r="BK446" s="210"/>
      <c r="BL446" s="210"/>
      <c r="BM446" s="210"/>
      <c r="BN446" s="210"/>
      <c r="BO446" s="210"/>
      <c r="BP446" s="210"/>
      <c r="BQ446" s="210"/>
      <c r="BR446" s="210"/>
      <c r="BS446" s="210"/>
    </row>
    <row r="447" spans="1:71" s="149" customFormat="1" x14ac:dyDescent="0.25">
      <c r="A447" s="282"/>
      <c r="C447" s="290"/>
      <c r="F447" s="291"/>
      <c r="G447" s="291"/>
      <c r="H447" s="291"/>
      <c r="I447" s="292"/>
      <c r="J447" s="293"/>
      <c r="K447" s="210"/>
      <c r="L447" s="210"/>
      <c r="M447" s="210"/>
      <c r="N447" s="210"/>
      <c r="O447" s="210"/>
      <c r="P447" s="210"/>
      <c r="Q447" s="210"/>
      <c r="R447" s="210"/>
      <c r="S447" s="210"/>
      <c r="T447" s="210"/>
      <c r="U447" s="210"/>
      <c r="V447" s="210"/>
      <c r="W447" s="210"/>
      <c r="X447" s="210"/>
      <c r="Y447" s="210"/>
      <c r="Z447" s="210"/>
      <c r="AA447" s="210"/>
      <c r="AB447" s="210"/>
      <c r="AC447" s="210"/>
      <c r="AD447" s="210"/>
      <c r="AE447" s="210"/>
      <c r="AF447" s="210"/>
      <c r="AG447" s="210"/>
      <c r="AH447" s="210"/>
      <c r="AI447" s="210"/>
      <c r="AJ447" s="210"/>
      <c r="AK447" s="210"/>
      <c r="AL447" s="210"/>
      <c r="AM447" s="210"/>
      <c r="AN447" s="210"/>
      <c r="AO447" s="210"/>
      <c r="AP447" s="210"/>
      <c r="AQ447" s="210"/>
      <c r="AR447" s="210"/>
      <c r="AS447" s="210"/>
      <c r="AT447" s="210"/>
      <c r="AU447" s="210"/>
      <c r="AV447" s="210"/>
      <c r="AW447" s="210"/>
      <c r="AX447" s="210"/>
      <c r="AY447" s="210"/>
      <c r="AZ447" s="210"/>
      <c r="BA447" s="210"/>
      <c r="BB447" s="210"/>
      <c r="BC447" s="210"/>
      <c r="BD447" s="210"/>
      <c r="BE447" s="210"/>
      <c r="BF447" s="210"/>
      <c r="BG447" s="210"/>
      <c r="BH447" s="210"/>
      <c r="BI447" s="210"/>
      <c r="BJ447" s="210"/>
      <c r="BK447" s="210"/>
      <c r="BL447" s="210"/>
      <c r="BM447" s="210"/>
      <c r="BN447" s="210"/>
      <c r="BO447" s="210"/>
      <c r="BP447" s="210"/>
      <c r="BQ447" s="210"/>
      <c r="BR447" s="210"/>
      <c r="BS447" s="210"/>
    </row>
    <row r="448" spans="1:71" s="149" customFormat="1" x14ac:dyDescent="0.25">
      <c r="A448" s="282"/>
      <c r="C448" s="290"/>
      <c r="F448" s="291"/>
      <c r="G448" s="291"/>
      <c r="H448" s="291"/>
      <c r="I448" s="292"/>
      <c r="J448" s="293"/>
      <c r="K448" s="210"/>
      <c r="L448" s="210"/>
      <c r="M448" s="210"/>
      <c r="N448" s="210"/>
      <c r="O448" s="210"/>
      <c r="P448" s="210"/>
      <c r="Q448" s="210"/>
      <c r="R448" s="210"/>
      <c r="S448" s="210"/>
      <c r="T448" s="210"/>
      <c r="U448" s="210"/>
      <c r="V448" s="210"/>
      <c r="W448" s="210"/>
      <c r="X448" s="210"/>
      <c r="Y448" s="210"/>
      <c r="Z448" s="210"/>
      <c r="AA448" s="210"/>
      <c r="AB448" s="210"/>
      <c r="AC448" s="210"/>
      <c r="AD448" s="210"/>
      <c r="AE448" s="210"/>
      <c r="AF448" s="210"/>
      <c r="AG448" s="210"/>
      <c r="AH448" s="210"/>
      <c r="AI448" s="210"/>
      <c r="AJ448" s="210"/>
      <c r="AK448" s="210"/>
      <c r="AL448" s="210"/>
      <c r="AM448" s="210"/>
      <c r="AN448" s="210"/>
      <c r="AO448" s="210"/>
      <c r="AP448" s="210"/>
      <c r="AQ448" s="210"/>
      <c r="AR448" s="210"/>
      <c r="AS448" s="210"/>
      <c r="AT448" s="210"/>
      <c r="AU448" s="210"/>
      <c r="AV448" s="210"/>
      <c r="AW448" s="210"/>
      <c r="AX448" s="210"/>
      <c r="AY448" s="210"/>
      <c r="AZ448" s="210"/>
      <c r="BA448" s="210"/>
      <c r="BB448" s="210"/>
      <c r="BC448" s="210"/>
      <c r="BD448" s="210"/>
      <c r="BE448" s="210"/>
      <c r="BF448" s="210"/>
      <c r="BG448" s="210"/>
      <c r="BH448" s="210"/>
      <c r="BI448" s="210"/>
      <c r="BJ448" s="210"/>
      <c r="BK448" s="210"/>
      <c r="BL448" s="210"/>
      <c r="BM448" s="210"/>
      <c r="BN448" s="210"/>
      <c r="BO448" s="210"/>
      <c r="BP448" s="210"/>
      <c r="BQ448" s="210"/>
      <c r="BR448" s="210"/>
      <c r="BS448" s="210"/>
    </row>
    <row r="449" spans="1:71" s="149" customFormat="1" x14ac:dyDescent="0.25">
      <c r="A449" s="282"/>
      <c r="C449" s="290"/>
      <c r="F449" s="291"/>
      <c r="G449" s="291"/>
      <c r="H449" s="291"/>
      <c r="I449" s="292"/>
      <c r="J449" s="293"/>
      <c r="K449" s="210"/>
      <c r="L449" s="210"/>
      <c r="M449" s="210"/>
      <c r="N449" s="210"/>
      <c r="O449" s="210"/>
      <c r="P449" s="210"/>
      <c r="Q449" s="210"/>
      <c r="R449" s="210"/>
      <c r="S449" s="210"/>
      <c r="T449" s="210"/>
      <c r="U449" s="210"/>
      <c r="V449" s="210"/>
      <c r="W449" s="210"/>
      <c r="X449" s="210"/>
      <c r="Y449" s="210"/>
      <c r="Z449" s="210"/>
      <c r="AA449" s="210"/>
      <c r="AB449" s="210"/>
      <c r="AC449" s="210"/>
      <c r="AD449" s="210"/>
      <c r="AE449" s="210"/>
      <c r="AF449" s="210"/>
      <c r="AG449" s="210"/>
      <c r="AH449" s="210"/>
      <c r="AI449" s="210"/>
      <c r="AJ449" s="210"/>
      <c r="AK449" s="210"/>
      <c r="AL449" s="210"/>
      <c r="AM449" s="210"/>
      <c r="AN449" s="210"/>
      <c r="AO449" s="210"/>
      <c r="AP449" s="210"/>
      <c r="AQ449" s="210"/>
      <c r="AR449" s="210"/>
      <c r="AS449" s="210"/>
      <c r="AT449" s="210"/>
      <c r="AU449" s="210"/>
      <c r="AV449" s="210"/>
      <c r="AW449" s="210"/>
      <c r="AX449" s="210"/>
      <c r="AY449" s="210"/>
      <c r="AZ449" s="210"/>
      <c r="BA449" s="210"/>
      <c r="BB449" s="210"/>
      <c r="BC449" s="210"/>
      <c r="BD449" s="210"/>
      <c r="BE449" s="210"/>
      <c r="BF449" s="210"/>
      <c r="BG449" s="210"/>
      <c r="BH449" s="210"/>
      <c r="BI449" s="210"/>
      <c r="BJ449" s="210"/>
      <c r="BK449" s="210"/>
      <c r="BL449" s="210"/>
      <c r="BM449" s="210"/>
      <c r="BN449" s="210"/>
      <c r="BO449" s="210"/>
      <c r="BP449" s="210"/>
      <c r="BQ449" s="210"/>
      <c r="BR449" s="210"/>
      <c r="BS449" s="210"/>
    </row>
    <row r="450" spans="1:71" s="149" customFormat="1" x14ac:dyDescent="0.25">
      <c r="A450" s="282"/>
      <c r="C450" s="290"/>
      <c r="F450" s="291"/>
      <c r="G450" s="291"/>
      <c r="H450" s="291"/>
      <c r="I450" s="292"/>
      <c r="J450" s="293"/>
      <c r="K450" s="210"/>
      <c r="L450" s="210"/>
      <c r="M450" s="210"/>
      <c r="N450" s="210"/>
      <c r="O450" s="210"/>
      <c r="P450" s="210"/>
      <c r="Q450" s="210"/>
      <c r="R450" s="210"/>
      <c r="S450" s="210"/>
      <c r="T450" s="210"/>
      <c r="U450" s="210"/>
      <c r="V450" s="210"/>
      <c r="W450" s="210"/>
      <c r="X450" s="210"/>
      <c r="Y450" s="210"/>
      <c r="Z450" s="210"/>
      <c r="AA450" s="210"/>
      <c r="AB450" s="210"/>
      <c r="AC450" s="210"/>
      <c r="AD450" s="210"/>
      <c r="AE450" s="210"/>
      <c r="AF450" s="210"/>
      <c r="AG450" s="210"/>
      <c r="AH450" s="210"/>
      <c r="AI450" s="210"/>
      <c r="AJ450" s="210"/>
      <c r="AK450" s="210"/>
      <c r="AL450" s="210"/>
      <c r="AM450" s="210"/>
      <c r="AN450" s="210"/>
      <c r="AO450" s="210"/>
      <c r="AP450" s="210"/>
      <c r="AQ450" s="210"/>
      <c r="AR450" s="210"/>
      <c r="AS450" s="210"/>
      <c r="AT450" s="210"/>
      <c r="AU450" s="210"/>
      <c r="AV450" s="210"/>
      <c r="AW450" s="210"/>
      <c r="AX450" s="210"/>
      <c r="AY450" s="210"/>
      <c r="AZ450" s="210"/>
      <c r="BA450" s="210"/>
      <c r="BB450" s="210"/>
      <c r="BC450" s="210"/>
      <c r="BD450" s="210"/>
      <c r="BE450" s="210"/>
      <c r="BF450" s="210"/>
      <c r="BG450" s="210"/>
      <c r="BH450" s="210"/>
      <c r="BI450" s="210"/>
      <c r="BJ450" s="210"/>
      <c r="BK450" s="210"/>
      <c r="BL450" s="210"/>
      <c r="BM450" s="210"/>
      <c r="BN450" s="210"/>
      <c r="BO450" s="210"/>
      <c r="BP450" s="210"/>
      <c r="BQ450" s="210"/>
      <c r="BR450" s="210"/>
      <c r="BS450" s="210"/>
    </row>
    <row r="451" spans="1:71" s="149" customFormat="1" x14ac:dyDescent="0.25">
      <c r="A451" s="282"/>
      <c r="C451" s="290"/>
      <c r="F451" s="291"/>
      <c r="G451" s="291"/>
      <c r="H451" s="291"/>
      <c r="I451" s="292"/>
      <c r="J451" s="293"/>
      <c r="K451" s="210"/>
      <c r="L451" s="210"/>
      <c r="M451" s="210"/>
      <c r="N451" s="210"/>
      <c r="O451" s="210"/>
      <c r="P451" s="210"/>
      <c r="Q451" s="210"/>
      <c r="R451" s="210"/>
      <c r="S451" s="210"/>
      <c r="T451" s="210"/>
      <c r="U451" s="210"/>
      <c r="V451" s="210"/>
      <c r="W451" s="210"/>
      <c r="X451" s="210"/>
      <c r="Y451" s="210"/>
      <c r="Z451" s="210"/>
      <c r="AA451" s="210"/>
      <c r="AB451" s="210"/>
      <c r="AC451" s="210"/>
      <c r="AD451" s="210"/>
      <c r="AE451" s="210"/>
      <c r="AF451" s="210"/>
      <c r="AG451" s="210"/>
      <c r="AH451" s="210"/>
      <c r="AI451" s="210"/>
      <c r="AJ451" s="210"/>
      <c r="AK451" s="210"/>
      <c r="AL451" s="210"/>
      <c r="AM451" s="210"/>
      <c r="AN451" s="210"/>
      <c r="AO451" s="210"/>
      <c r="AP451" s="210"/>
      <c r="AQ451" s="210"/>
      <c r="AR451" s="210"/>
      <c r="AS451" s="210"/>
      <c r="AT451" s="210"/>
      <c r="AU451" s="210"/>
      <c r="AV451" s="210"/>
      <c r="AW451" s="210"/>
      <c r="AX451" s="210"/>
      <c r="AY451" s="210"/>
      <c r="AZ451" s="210"/>
      <c r="BA451" s="210"/>
      <c r="BB451" s="210"/>
      <c r="BC451" s="210"/>
      <c r="BD451" s="210"/>
      <c r="BE451" s="210"/>
      <c r="BF451" s="210"/>
      <c r="BG451" s="210"/>
      <c r="BH451" s="210"/>
      <c r="BI451" s="210"/>
      <c r="BJ451" s="210"/>
      <c r="BK451" s="210"/>
      <c r="BL451" s="210"/>
      <c r="BM451" s="210"/>
      <c r="BN451" s="210"/>
      <c r="BO451" s="210"/>
      <c r="BP451" s="210"/>
      <c r="BQ451" s="210"/>
      <c r="BR451" s="210"/>
      <c r="BS451" s="210"/>
    </row>
    <row r="452" spans="1:71" s="149" customFormat="1" x14ac:dyDescent="0.25">
      <c r="A452" s="282"/>
      <c r="C452" s="290"/>
      <c r="F452" s="291"/>
      <c r="G452" s="291"/>
      <c r="H452" s="291"/>
      <c r="I452" s="292"/>
      <c r="J452" s="293"/>
      <c r="K452" s="210"/>
      <c r="L452" s="210"/>
      <c r="M452" s="210"/>
      <c r="N452" s="210"/>
      <c r="O452" s="210"/>
      <c r="P452" s="210"/>
      <c r="Q452" s="210"/>
      <c r="R452" s="210"/>
      <c r="S452" s="210"/>
      <c r="T452" s="210"/>
      <c r="U452" s="210"/>
      <c r="V452" s="210"/>
      <c r="W452" s="210"/>
      <c r="X452" s="210"/>
      <c r="Y452" s="210"/>
      <c r="Z452" s="210"/>
      <c r="AA452" s="210"/>
      <c r="AB452" s="210"/>
      <c r="AC452" s="210"/>
      <c r="AD452" s="210"/>
      <c r="AE452" s="210"/>
      <c r="AF452" s="210"/>
      <c r="AG452" s="210"/>
      <c r="AH452" s="210"/>
      <c r="AI452" s="210"/>
      <c r="AJ452" s="210"/>
      <c r="AK452" s="210"/>
      <c r="AL452" s="210"/>
      <c r="AM452" s="210"/>
      <c r="AN452" s="210"/>
      <c r="AO452" s="210"/>
      <c r="AP452" s="210"/>
      <c r="AQ452" s="210"/>
      <c r="AR452" s="210"/>
      <c r="AS452" s="210"/>
      <c r="AT452" s="210"/>
      <c r="AU452" s="210"/>
      <c r="AV452" s="210"/>
      <c r="AW452" s="210"/>
      <c r="AX452" s="210"/>
      <c r="AY452" s="210"/>
      <c r="AZ452" s="210"/>
      <c r="BA452" s="210"/>
      <c r="BB452" s="210"/>
      <c r="BC452" s="210"/>
      <c r="BD452" s="210"/>
      <c r="BE452" s="210"/>
      <c r="BF452" s="210"/>
      <c r="BG452" s="210"/>
      <c r="BH452" s="210"/>
      <c r="BI452" s="210"/>
      <c r="BJ452" s="210"/>
      <c r="BK452" s="210"/>
      <c r="BL452" s="210"/>
      <c r="BM452" s="210"/>
      <c r="BN452" s="210"/>
      <c r="BO452" s="210"/>
      <c r="BP452" s="210"/>
      <c r="BQ452" s="210"/>
      <c r="BR452" s="210"/>
      <c r="BS452" s="210"/>
    </row>
    <row r="453" spans="1:71" s="149" customFormat="1" x14ac:dyDescent="0.25">
      <c r="A453" s="282"/>
      <c r="C453" s="290"/>
      <c r="F453" s="291"/>
      <c r="G453" s="291"/>
      <c r="H453" s="291"/>
      <c r="I453" s="292"/>
      <c r="J453" s="293"/>
      <c r="K453" s="210"/>
      <c r="L453" s="210"/>
      <c r="M453" s="210"/>
      <c r="N453" s="210"/>
      <c r="O453" s="210"/>
      <c r="P453" s="210"/>
      <c r="Q453" s="210"/>
      <c r="R453" s="210"/>
      <c r="S453" s="210"/>
      <c r="T453" s="210"/>
      <c r="U453" s="210"/>
      <c r="V453" s="210"/>
      <c r="W453" s="210"/>
      <c r="X453" s="210"/>
      <c r="Y453" s="210"/>
      <c r="Z453" s="210"/>
      <c r="AA453" s="210"/>
      <c r="AB453" s="210"/>
      <c r="AC453" s="210"/>
      <c r="AD453" s="210"/>
      <c r="AE453" s="210"/>
      <c r="AF453" s="210"/>
      <c r="AG453" s="210"/>
      <c r="AH453" s="210"/>
      <c r="AI453" s="210"/>
      <c r="AJ453" s="210"/>
      <c r="AK453" s="210"/>
      <c r="AL453" s="210"/>
      <c r="AM453" s="210"/>
      <c r="AN453" s="210"/>
      <c r="AO453" s="210"/>
      <c r="AP453" s="210"/>
      <c r="AQ453" s="210"/>
      <c r="AR453" s="210"/>
      <c r="AS453" s="210"/>
      <c r="AT453" s="210"/>
      <c r="AU453" s="210"/>
      <c r="AV453" s="210"/>
      <c r="AW453" s="210"/>
      <c r="AX453" s="210"/>
      <c r="AY453" s="210"/>
      <c r="AZ453" s="210"/>
      <c r="BA453" s="210"/>
      <c r="BB453" s="210"/>
      <c r="BC453" s="210"/>
      <c r="BD453" s="210"/>
      <c r="BE453" s="210"/>
      <c r="BF453" s="210"/>
      <c r="BG453" s="210"/>
      <c r="BH453" s="210"/>
      <c r="BI453" s="210"/>
      <c r="BJ453" s="210"/>
      <c r="BK453" s="210"/>
      <c r="BL453" s="210"/>
      <c r="BM453" s="210"/>
      <c r="BN453" s="210"/>
      <c r="BO453" s="210"/>
      <c r="BP453" s="210"/>
      <c r="BQ453" s="210"/>
      <c r="BR453" s="210"/>
      <c r="BS453" s="210"/>
    </row>
    <row r="454" spans="1:71" s="149" customFormat="1" x14ac:dyDescent="0.25">
      <c r="A454" s="282"/>
      <c r="C454" s="290"/>
      <c r="F454" s="291"/>
      <c r="G454" s="291"/>
      <c r="H454" s="291"/>
      <c r="I454" s="292"/>
      <c r="J454" s="293"/>
      <c r="K454" s="210"/>
      <c r="L454" s="210"/>
      <c r="M454" s="210"/>
      <c r="N454" s="210"/>
      <c r="O454" s="210"/>
      <c r="P454" s="210"/>
      <c r="Q454" s="210"/>
      <c r="R454" s="210"/>
      <c r="S454" s="210"/>
      <c r="T454" s="210"/>
      <c r="U454" s="210"/>
      <c r="V454" s="210"/>
      <c r="W454" s="210"/>
      <c r="X454" s="210"/>
      <c r="Y454" s="210"/>
      <c r="Z454" s="210"/>
      <c r="AA454" s="210"/>
      <c r="AB454" s="210"/>
      <c r="AC454" s="210"/>
      <c r="AD454" s="210"/>
      <c r="AE454" s="210"/>
      <c r="AF454" s="210"/>
      <c r="AG454" s="210"/>
      <c r="AH454" s="210"/>
      <c r="AI454" s="210"/>
      <c r="AJ454" s="210"/>
      <c r="AK454" s="210"/>
      <c r="AL454" s="210"/>
      <c r="AM454" s="210"/>
      <c r="AN454" s="210"/>
      <c r="AO454" s="210"/>
      <c r="AP454" s="210"/>
      <c r="AQ454" s="210"/>
      <c r="AR454" s="210"/>
      <c r="AS454" s="210"/>
      <c r="AT454" s="210"/>
      <c r="AU454" s="210"/>
      <c r="AV454" s="210"/>
      <c r="AW454" s="210"/>
      <c r="AX454" s="210"/>
      <c r="AY454" s="210"/>
      <c r="AZ454" s="210"/>
      <c r="BA454" s="210"/>
      <c r="BB454" s="210"/>
      <c r="BC454" s="210"/>
      <c r="BD454" s="210"/>
      <c r="BE454" s="210"/>
      <c r="BF454" s="210"/>
      <c r="BG454" s="210"/>
      <c r="BH454" s="210"/>
      <c r="BI454" s="210"/>
      <c r="BJ454" s="210"/>
      <c r="BK454" s="210"/>
      <c r="BL454" s="210"/>
      <c r="BM454" s="210"/>
      <c r="BN454" s="210"/>
      <c r="BO454" s="210"/>
      <c r="BP454" s="210"/>
      <c r="BQ454" s="210"/>
      <c r="BR454" s="210"/>
      <c r="BS454" s="210"/>
    </row>
    <row r="455" spans="1:71" s="149" customFormat="1" x14ac:dyDescent="0.25">
      <c r="A455" s="282"/>
      <c r="C455" s="290"/>
      <c r="F455" s="291"/>
      <c r="G455" s="291"/>
      <c r="H455" s="291"/>
      <c r="I455" s="292"/>
      <c r="J455" s="293"/>
      <c r="K455" s="210"/>
      <c r="L455" s="210"/>
      <c r="M455" s="210"/>
      <c r="N455" s="210"/>
      <c r="O455" s="210"/>
      <c r="P455" s="210"/>
      <c r="Q455" s="210"/>
      <c r="R455" s="210"/>
      <c r="S455" s="210"/>
      <c r="T455" s="210"/>
      <c r="U455" s="210"/>
      <c r="V455" s="210"/>
      <c r="W455" s="210"/>
      <c r="X455" s="210"/>
      <c r="Y455" s="210"/>
      <c r="Z455" s="210"/>
      <c r="AA455" s="210"/>
      <c r="AB455" s="210"/>
      <c r="AC455" s="210"/>
      <c r="AD455" s="210"/>
      <c r="AE455" s="210"/>
      <c r="AF455" s="210"/>
      <c r="AG455" s="210"/>
      <c r="AH455" s="210"/>
      <c r="AI455" s="210"/>
      <c r="AJ455" s="210"/>
      <c r="AK455" s="210"/>
      <c r="AL455" s="210"/>
      <c r="AM455" s="210"/>
      <c r="AN455" s="210"/>
      <c r="AO455" s="210"/>
      <c r="AP455" s="210"/>
      <c r="AQ455" s="210"/>
      <c r="AR455" s="210"/>
      <c r="AS455" s="210"/>
      <c r="AT455" s="210"/>
      <c r="AU455" s="210"/>
      <c r="AV455" s="210"/>
      <c r="AW455" s="210"/>
      <c r="AX455" s="210"/>
      <c r="AY455" s="210"/>
      <c r="AZ455" s="210"/>
      <c r="BA455" s="210"/>
      <c r="BB455" s="210"/>
      <c r="BC455" s="210"/>
      <c r="BD455" s="210"/>
      <c r="BE455" s="210"/>
      <c r="BF455" s="210"/>
      <c r="BG455" s="210"/>
      <c r="BH455" s="210"/>
      <c r="BI455" s="210"/>
      <c r="BJ455" s="210"/>
      <c r="BK455" s="210"/>
      <c r="BL455" s="210"/>
      <c r="BM455" s="210"/>
      <c r="BN455" s="210"/>
      <c r="BO455" s="210"/>
      <c r="BP455" s="210"/>
      <c r="BQ455" s="210"/>
      <c r="BR455" s="210"/>
      <c r="BS455" s="210"/>
    </row>
    <row r="456" spans="1:71" s="149" customFormat="1" x14ac:dyDescent="0.25">
      <c r="A456" s="282"/>
      <c r="C456" s="290"/>
      <c r="F456" s="291"/>
      <c r="G456" s="291"/>
      <c r="H456" s="291"/>
      <c r="I456" s="292"/>
      <c r="J456" s="293"/>
      <c r="K456" s="210"/>
      <c r="L456" s="210"/>
      <c r="M456" s="210"/>
      <c r="N456" s="210"/>
      <c r="O456" s="210"/>
      <c r="P456" s="210"/>
      <c r="Q456" s="210"/>
      <c r="R456" s="210"/>
      <c r="S456" s="210"/>
      <c r="T456" s="210"/>
      <c r="U456" s="210"/>
      <c r="V456" s="210"/>
      <c r="W456" s="210"/>
      <c r="X456" s="210"/>
      <c r="Y456" s="210"/>
      <c r="Z456" s="210"/>
      <c r="AA456" s="210"/>
      <c r="AB456" s="210"/>
      <c r="AC456" s="210"/>
      <c r="AD456" s="210"/>
      <c r="AE456" s="210"/>
      <c r="AF456" s="210"/>
      <c r="AG456" s="210"/>
      <c r="AH456" s="210"/>
      <c r="AI456" s="210"/>
      <c r="AJ456" s="210"/>
      <c r="AK456" s="210"/>
      <c r="AL456" s="210"/>
      <c r="AM456" s="210"/>
      <c r="AN456" s="210"/>
      <c r="AO456" s="210"/>
      <c r="AP456" s="210"/>
      <c r="AQ456" s="210"/>
      <c r="AR456" s="210"/>
      <c r="AS456" s="210"/>
      <c r="AT456" s="210"/>
      <c r="AU456" s="210"/>
      <c r="AV456" s="210"/>
      <c r="AW456" s="210"/>
      <c r="AX456" s="210"/>
      <c r="AY456" s="210"/>
      <c r="AZ456" s="210"/>
      <c r="BA456" s="210"/>
      <c r="BB456" s="210"/>
      <c r="BC456" s="210"/>
      <c r="BD456" s="210"/>
      <c r="BE456" s="210"/>
      <c r="BF456" s="210"/>
      <c r="BG456" s="210"/>
      <c r="BH456" s="210"/>
      <c r="BI456" s="210"/>
      <c r="BJ456" s="210"/>
      <c r="BK456" s="210"/>
      <c r="BL456" s="210"/>
      <c r="BM456" s="210"/>
      <c r="BN456" s="210"/>
      <c r="BO456" s="210"/>
      <c r="BP456" s="210"/>
      <c r="BQ456" s="210"/>
      <c r="BR456" s="210"/>
      <c r="BS456" s="210"/>
    </row>
    <row r="457" spans="1:71" s="149" customFormat="1" x14ac:dyDescent="0.25">
      <c r="A457" s="282"/>
      <c r="C457" s="290"/>
      <c r="F457" s="291"/>
      <c r="G457" s="291"/>
      <c r="H457" s="291"/>
      <c r="I457" s="292"/>
      <c r="J457" s="293"/>
      <c r="K457" s="210"/>
      <c r="L457" s="210"/>
      <c r="M457" s="210"/>
      <c r="N457" s="210"/>
      <c r="O457" s="210"/>
      <c r="P457" s="210"/>
      <c r="Q457" s="210"/>
      <c r="R457" s="210"/>
      <c r="S457" s="210"/>
      <c r="T457" s="210"/>
      <c r="U457" s="210"/>
      <c r="V457" s="210"/>
      <c r="W457" s="210"/>
      <c r="X457" s="210"/>
      <c r="Y457" s="210"/>
      <c r="Z457" s="210"/>
      <c r="AA457" s="210"/>
      <c r="AB457" s="210"/>
      <c r="AC457" s="210"/>
      <c r="AD457" s="210"/>
      <c r="AE457" s="210"/>
      <c r="AF457" s="210"/>
      <c r="AG457" s="210"/>
      <c r="AH457" s="210"/>
      <c r="AI457" s="210"/>
      <c r="AJ457" s="210"/>
      <c r="AK457" s="210"/>
      <c r="AL457" s="210"/>
      <c r="AM457" s="210"/>
      <c r="AN457" s="210"/>
      <c r="AO457" s="210"/>
      <c r="AP457" s="210"/>
      <c r="AQ457" s="210"/>
      <c r="AR457" s="210"/>
      <c r="AS457" s="210"/>
      <c r="AT457" s="210"/>
      <c r="AU457" s="210"/>
      <c r="AV457" s="210"/>
      <c r="AW457" s="210"/>
      <c r="AX457" s="210"/>
      <c r="AY457" s="210"/>
      <c r="AZ457" s="210"/>
      <c r="BA457" s="210"/>
      <c r="BB457" s="210"/>
      <c r="BC457" s="210"/>
      <c r="BD457" s="210"/>
      <c r="BE457" s="210"/>
      <c r="BF457" s="210"/>
      <c r="BG457" s="210"/>
      <c r="BH457" s="210"/>
      <c r="BI457" s="210"/>
      <c r="BJ457" s="210"/>
      <c r="BK457" s="210"/>
      <c r="BL457" s="210"/>
      <c r="BM457" s="210"/>
      <c r="BN457" s="210"/>
      <c r="BO457" s="210"/>
      <c r="BP457" s="210"/>
      <c r="BQ457" s="210"/>
      <c r="BR457" s="210"/>
      <c r="BS457" s="210"/>
    </row>
    <row r="458" spans="1:71" s="149" customFormat="1" x14ac:dyDescent="0.25">
      <c r="A458" s="282"/>
      <c r="C458" s="290"/>
      <c r="F458" s="291"/>
      <c r="G458" s="291"/>
      <c r="H458" s="291"/>
      <c r="I458" s="292"/>
      <c r="J458" s="293"/>
      <c r="K458" s="210"/>
      <c r="L458" s="210"/>
      <c r="M458" s="210"/>
      <c r="N458" s="210"/>
      <c r="O458" s="210"/>
      <c r="P458" s="210"/>
      <c r="Q458" s="210"/>
      <c r="R458" s="210"/>
      <c r="S458" s="210"/>
      <c r="T458" s="210"/>
      <c r="U458" s="210"/>
      <c r="V458" s="210"/>
      <c r="W458" s="210"/>
      <c r="X458" s="210"/>
      <c r="Y458" s="210"/>
      <c r="Z458" s="210"/>
      <c r="AA458" s="210"/>
      <c r="AB458" s="210"/>
      <c r="AC458" s="210"/>
      <c r="AD458" s="210"/>
      <c r="AE458" s="210"/>
      <c r="AF458" s="210"/>
      <c r="AG458" s="210"/>
      <c r="AH458" s="210"/>
      <c r="AI458" s="210"/>
      <c r="AJ458" s="210"/>
      <c r="AK458" s="210"/>
      <c r="AL458" s="210"/>
      <c r="AM458" s="210"/>
      <c r="AN458" s="210"/>
      <c r="AO458" s="210"/>
      <c r="AP458" s="210"/>
      <c r="AQ458" s="210"/>
      <c r="AR458" s="210"/>
      <c r="AS458" s="210"/>
      <c r="AT458" s="210"/>
      <c r="AU458" s="210"/>
      <c r="AV458" s="210"/>
      <c r="AW458" s="210"/>
      <c r="AX458" s="210"/>
      <c r="AY458" s="210"/>
      <c r="AZ458" s="210"/>
      <c r="BA458" s="210"/>
      <c r="BB458" s="210"/>
      <c r="BC458" s="210"/>
      <c r="BD458" s="210"/>
      <c r="BE458" s="210"/>
      <c r="BF458" s="210"/>
      <c r="BG458" s="210"/>
      <c r="BH458" s="210"/>
      <c r="BI458" s="210"/>
      <c r="BJ458" s="210"/>
      <c r="BK458" s="210"/>
      <c r="BL458" s="210"/>
      <c r="BM458" s="210"/>
      <c r="BN458" s="210"/>
      <c r="BO458" s="210"/>
      <c r="BP458" s="210"/>
      <c r="BQ458" s="210"/>
      <c r="BR458" s="210"/>
      <c r="BS458" s="210"/>
    </row>
    <row r="459" spans="1:71" s="149" customFormat="1" x14ac:dyDescent="0.25">
      <c r="A459" s="282"/>
      <c r="C459" s="290"/>
      <c r="F459" s="291"/>
      <c r="G459" s="291"/>
      <c r="H459" s="291"/>
      <c r="I459" s="292"/>
      <c r="J459" s="293"/>
      <c r="K459" s="210"/>
      <c r="L459" s="210"/>
      <c r="M459" s="210"/>
      <c r="N459" s="210"/>
      <c r="O459" s="210"/>
      <c r="P459" s="210"/>
      <c r="Q459" s="210"/>
      <c r="R459" s="210"/>
      <c r="S459" s="210"/>
      <c r="T459" s="210"/>
      <c r="U459" s="210"/>
      <c r="V459" s="210"/>
      <c r="W459" s="210"/>
      <c r="X459" s="210"/>
      <c r="Y459" s="210"/>
      <c r="Z459" s="210"/>
      <c r="AA459" s="210"/>
      <c r="AB459" s="210"/>
      <c r="AC459" s="210"/>
      <c r="AD459" s="210"/>
      <c r="AE459" s="210"/>
      <c r="AF459" s="210"/>
      <c r="AG459" s="210"/>
      <c r="AH459" s="210"/>
      <c r="AI459" s="210"/>
      <c r="AJ459" s="210"/>
      <c r="AK459" s="210"/>
      <c r="AL459" s="210"/>
      <c r="AM459" s="210"/>
      <c r="AN459" s="210"/>
      <c r="AO459" s="210"/>
      <c r="AP459" s="210"/>
      <c r="AQ459" s="210"/>
      <c r="AR459" s="210"/>
      <c r="AS459" s="210"/>
      <c r="AT459" s="210"/>
      <c r="AU459" s="210"/>
      <c r="AV459" s="210"/>
      <c r="AW459" s="210"/>
      <c r="AX459" s="210"/>
      <c r="AY459" s="210"/>
      <c r="AZ459" s="210"/>
      <c r="BA459" s="210"/>
      <c r="BB459" s="210"/>
      <c r="BC459" s="210"/>
      <c r="BD459" s="210"/>
      <c r="BE459" s="210"/>
      <c r="BF459" s="210"/>
      <c r="BG459" s="210"/>
      <c r="BH459" s="210"/>
      <c r="BI459" s="210"/>
      <c r="BJ459" s="210"/>
      <c r="BK459" s="210"/>
      <c r="BL459" s="210"/>
      <c r="BM459" s="210"/>
      <c r="BN459" s="210"/>
      <c r="BO459" s="210"/>
      <c r="BP459" s="210"/>
      <c r="BQ459" s="210"/>
      <c r="BR459" s="210"/>
      <c r="BS459" s="210"/>
    </row>
    <row r="460" spans="1:71" s="149" customFormat="1" x14ac:dyDescent="0.25">
      <c r="A460" s="282"/>
      <c r="C460" s="290"/>
      <c r="F460" s="291"/>
      <c r="G460" s="291"/>
      <c r="H460" s="291"/>
      <c r="I460" s="292"/>
      <c r="J460" s="293"/>
      <c r="K460" s="210"/>
      <c r="L460" s="210"/>
      <c r="M460" s="210"/>
      <c r="N460" s="210"/>
      <c r="O460" s="210"/>
      <c r="P460" s="210"/>
      <c r="Q460" s="210"/>
      <c r="R460" s="210"/>
      <c r="S460" s="210"/>
      <c r="T460" s="210"/>
      <c r="U460" s="210"/>
      <c r="V460" s="210"/>
      <c r="W460" s="210"/>
      <c r="X460" s="210"/>
      <c r="Y460" s="210"/>
      <c r="Z460" s="210"/>
      <c r="AA460" s="210"/>
      <c r="AB460" s="210"/>
      <c r="AC460" s="210"/>
      <c r="AD460" s="210"/>
      <c r="AE460" s="210"/>
      <c r="AF460" s="210"/>
      <c r="AG460" s="210"/>
      <c r="AH460" s="210"/>
      <c r="AI460" s="210"/>
      <c r="AJ460" s="210"/>
      <c r="AK460" s="210"/>
      <c r="AL460" s="210"/>
      <c r="AM460" s="210"/>
      <c r="AN460" s="210"/>
      <c r="AO460" s="210"/>
      <c r="AP460" s="210"/>
      <c r="AQ460" s="210"/>
      <c r="AR460" s="210"/>
      <c r="AS460" s="210"/>
      <c r="AT460" s="210"/>
      <c r="AU460" s="210"/>
      <c r="AV460" s="210"/>
      <c r="AW460" s="210"/>
      <c r="AX460" s="210"/>
      <c r="AY460" s="210"/>
      <c r="AZ460" s="210"/>
      <c r="BA460" s="210"/>
      <c r="BB460" s="210"/>
      <c r="BC460" s="210"/>
      <c r="BD460" s="210"/>
      <c r="BE460" s="210"/>
      <c r="BF460" s="210"/>
      <c r="BG460" s="210"/>
      <c r="BH460" s="210"/>
      <c r="BI460" s="210"/>
      <c r="BJ460" s="210"/>
      <c r="BK460" s="210"/>
      <c r="BL460" s="210"/>
      <c r="BM460" s="210"/>
      <c r="BN460" s="210"/>
      <c r="BO460" s="210"/>
      <c r="BP460" s="210"/>
      <c r="BQ460" s="210"/>
      <c r="BR460" s="210"/>
      <c r="BS460" s="210"/>
    </row>
    <row r="461" spans="1:71" s="149" customFormat="1" x14ac:dyDescent="0.25">
      <c r="A461" s="282"/>
      <c r="C461" s="290"/>
      <c r="F461" s="291"/>
      <c r="G461" s="291"/>
      <c r="H461" s="291"/>
      <c r="I461" s="292"/>
      <c r="J461" s="293"/>
      <c r="K461" s="210"/>
      <c r="L461" s="210"/>
      <c r="M461" s="210"/>
      <c r="N461" s="210"/>
      <c r="O461" s="210"/>
      <c r="P461" s="210"/>
      <c r="Q461" s="210"/>
      <c r="R461" s="210"/>
      <c r="S461" s="210"/>
      <c r="T461" s="210"/>
      <c r="U461" s="210"/>
      <c r="V461" s="210"/>
      <c r="W461" s="210"/>
      <c r="X461" s="210"/>
      <c r="Y461" s="210"/>
      <c r="Z461" s="210"/>
      <c r="AA461" s="210"/>
      <c r="AB461" s="210"/>
      <c r="AC461" s="210"/>
      <c r="AD461" s="210"/>
      <c r="AE461" s="210"/>
      <c r="AF461" s="210"/>
      <c r="AG461" s="210"/>
      <c r="AH461" s="210"/>
      <c r="AI461" s="210"/>
      <c r="AJ461" s="210"/>
      <c r="AK461" s="210"/>
      <c r="AL461" s="210"/>
      <c r="AM461" s="210"/>
      <c r="AN461" s="210"/>
      <c r="AO461" s="210"/>
      <c r="AP461" s="210"/>
      <c r="AQ461" s="210"/>
      <c r="AR461" s="210"/>
      <c r="AS461" s="210"/>
      <c r="AT461" s="210"/>
      <c r="AU461" s="210"/>
      <c r="AV461" s="210"/>
      <c r="AW461" s="210"/>
      <c r="AX461" s="210"/>
      <c r="AY461" s="210"/>
      <c r="AZ461" s="210"/>
      <c r="BA461" s="210"/>
      <c r="BB461" s="210"/>
      <c r="BC461" s="210"/>
      <c r="BD461" s="210"/>
      <c r="BE461" s="210"/>
      <c r="BF461" s="210"/>
      <c r="BG461" s="210"/>
      <c r="BH461" s="210"/>
      <c r="BI461" s="210"/>
      <c r="BJ461" s="210"/>
      <c r="BK461" s="210"/>
      <c r="BL461" s="210"/>
      <c r="BM461" s="210"/>
      <c r="BN461" s="210"/>
      <c r="BO461" s="210"/>
      <c r="BP461" s="210"/>
      <c r="BQ461" s="210"/>
      <c r="BR461" s="210"/>
      <c r="BS461" s="210"/>
    </row>
    <row r="462" spans="1:71" s="149" customFormat="1" x14ac:dyDescent="0.25">
      <c r="A462" s="282"/>
      <c r="C462" s="290"/>
      <c r="F462" s="291"/>
      <c r="G462" s="291"/>
      <c r="H462" s="291"/>
      <c r="I462" s="292"/>
      <c r="J462" s="293"/>
      <c r="K462" s="210"/>
      <c r="L462" s="210"/>
      <c r="M462" s="210"/>
      <c r="N462" s="210"/>
      <c r="O462" s="210"/>
      <c r="P462" s="210"/>
      <c r="Q462" s="210"/>
      <c r="R462" s="210"/>
      <c r="S462" s="210"/>
      <c r="T462" s="210"/>
      <c r="U462" s="210"/>
      <c r="V462" s="210"/>
      <c r="W462" s="210"/>
      <c r="X462" s="210"/>
      <c r="Y462" s="210"/>
      <c r="Z462" s="210"/>
      <c r="AA462" s="210"/>
      <c r="AB462" s="210"/>
      <c r="AC462" s="210"/>
      <c r="AD462" s="210"/>
      <c r="AE462" s="210"/>
      <c r="AF462" s="210"/>
      <c r="AG462" s="210"/>
      <c r="AH462" s="210"/>
      <c r="AI462" s="210"/>
      <c r="AJ462" s="210"/>
      <c r="AK462" s="210"/>
      <c r="AL462" s="210"/>
      <c r="AM462" s="210"/>
      <c r="AN462" s="210"/>
      <c r="AO462" s="210"/>
      <c r="AP462" s="210"/>
      <c r="AQ462" s="210"/>
      <c r="AR462" s="210"/>
      <c r="AS462" s="210"/>
      <c r="AT462" s="210"/>
      <c r="AU462" s="210"/>
      <c r="AV462" s="210"/>
      <c r="AW462" s="210"/>
      <c r="AX462" s="210"/>
      <c r="AY462" s="210"/>
      <c r="AZ462" s="210"/>
      <c r="BA462" s="210"/>
      <c r="BB462" s="210"/>
      <c r="BC462" s="210"/>
      <c r="BD462" s="210"/>
      <c r="BE462" s="210"/>
      <c r="BF462" s="210"/>
      <c r="BG462" s="210"/>
      <c r="BH462" s="210"/>
      <c r="BI462" s="210"/>
      <c r="BJ462" s="210"/>
      <c r="BK462" s="210"/>
      <c r="BL462" s="210"/>
      <c r="BM462" s="210"/>
      <c r="BN462" s="210"/>
      <c r="BO462" s="210"/>
      <c r="BP462" s="210"/>
      <c r="BQ462" s="210"/>
      <c r="BR462" s="210"/>
      <c r="BS462" s="210"/>
    </row>
    <row r="463" spans="1:71" s="149" customFormat="1" x14ac:dyDescent="0.25">
      <c r="A463" s="282"/>
      <c r="C463" s="290"/>
      <c r="F463" s="291"/>
      <c r="G463" s="291"/>
      <c r="H463" s="291"/>
      <c r="I463" s="292"/>
      <c r="J463" s="293"/>
      <c r="K463" s="210"/>
      <c r="L463" s="210"/>
      <c r="M463" s="210"/>
      <c r="N463" s="210"/>
      <c r="O463" s="210"/>
      <c r="P463" s="210"/>
      <c r="Q463" s="210"/>
      <c r="R463" s="210"/>
      <c r="S463" s="210"/>
      <c r="T463" s="210"/>
      <c r="U463" s="210"/>
      <c r="V463" s="210"/>
      <c r="W463" s="210"/>
      <c r="X463" s="210"/>
      <c r="Y463" s="210"/>
      <c r="Z463" s="210"/>
      <c r="AA463" s="210"/>
      <c r="AB463" s="210"/>
      <c r="AC463" s="210"/>
      <c r="AD463" s="210"/>
      <c r="AE463" s="210"/>
      <c r="AF463" s="210"/>
      <c r="AG463" s="210"/>
      <c r="AH463" s="210"/>
      <c r="AI463" s="210"/>
      <c r="AJ463" s="210"/>
      <c r="AK463" s="210"/>
      <c r="AL463" s="210"/>
      <c r="AM463" s="210"/>
      <c r="AN463" s="210"/>
      <c r="AO463" s="210"/>
      <c r="AP463" s="210"/>
      <c r="AQ463" s="210"/>
      <c r="AR463" s="210"/>
      <c r="AS463" s="210"/>
      <c r="AT463" s="210"/>
      <c r="AU463" s="210"/>
      <c r="AV463" s="210"/>
      <c r="AW463" s="210"/>
      <c r="AX463" s="210"/>
      <c r="AY463" s="210"/>
      <c r="AZ463" s="210"/>
      <c r="BA463" s="210"/>
      <c r="BB463" s="210"/>
      <c r="BC463" s="210"/>
      <c r="BD463" s="210"/>
      <c r="BE463" s="210"/>
      <c r="BF463" s="210"/>
      <c r="BG463" s="210"/>
      <c r="BH463" s="210"/>
      <c r="BI463" s="210"/>
      <c r="BJ463" s="210"/>
      <c r="BK463" s="210"/>
      <c r="BL463" s="210"/>
      <c r="BM463" s="210"/>
      <c r="BN463" s="210"/>
      <c r="BO463" s="210"/>
      <c r="BP463" s="210"/>
      <c r="BQ463" s="210"/>
      <c r="BR463" s="210"/>
      <c r="BS463" s="210"/>
    </row>
    <row r="464" spans="1:71" s="149" customFormat="1" x14ac:dyDescent="0.25">
      <c r="A464" s="282"/>
      <c r="C464" s="290"/>
      <c r="F464" s="291"/>
      <c r="G464" s="291"/>
      <c r="H464" s="291"/>
      <c r="I464" s="292"/>
      <c r="J464" s="293"/>
      <c r="K464" s="210"/>
      <c r="L464" s="210"/>
      <c r="M464" s="210"/>
      <c r="N464" s="210"/>
      <c r="O464" s="210"/>
      <c r="P464" s="210"/>
      <c r="Q464" s="210"/>
      <c r="R464" s="210"/>
      <c r="S464" s="210"/>
      <c r="T464" s="210"/>
      <c r="U464" s="210"/>
      <c r="V464" s="210"/>
      <c r="W464" s="210"/>
      <c r="X464" s="210"/>
      <c r="Y464" s="210"/>
      <c r="Z464" s="210"/>
      <c r="AA464" s="210"/>
      <c r="AB464" s="210"/>
      <c r="AC464" s="210"/>
      <c r="AD464" s="210"/>
      <c r="AE464" s="210"/>
      <c r="AF464" s="210"/>
      <c r="AG464" s="210"/>
      <c r="AH464" s="210"/>
      <c r="AI464" s="210"/>
      <c r="AJ464" s="210"/>
      <c r="AK464" s="210"/>
      <c r="AL464" s="210"/>
      <c r="AM464" s="210"/>
      <c r="AN464" s="210"/>
      <c r="AO464" s="210"/>
      <c r="AP464" s="210"/>
      <c r="AQ464" s="210"/>
      <c r="AR464" s="210"/>
      <c r="AS464" s="210"/>
      <c r="AT464" s="210"/>
      <c r="AU464" s="210"/>
      <c r="AV464" s="210"/>
      <c r="AW464" s="210"/>
      <c r="AX464" s="210"/>
      <c r="AY464" s="210"/>
      <c r="AZ464" s="210"/>
      <c r="BA464" s="210"/>
      <c r="BB464" s="210"/>
      <c r="BC464" s="210"/>
      <c r="BD464" s="210"/>
      <c r="BE464" s="210"/>
      <c r="BF464" s="210"/>
      <c r="BG464" s="210"/>
      <c r="BH464" s="210"/>
      <c r="BI464" s="210"/>
      <c r="BJ464" s="210"/>
      <c r="BK464" s="210"/>
      <c r="BL464" s="210"/>
      <c r="BM464" s="210"/>
      <c r="BN464" s="210"/>
      <c r="BO464" s="210"/>
      <c r="BP464" s="210"/>
      <c r="BQ464" s="210"/>
      <c r="BR464" s="210"/>
      <c r="BS464" s="210"/>
    </row>
    <row r="465" spans="1:71" s="149" customFormat="1" x14ac:dyDescent="0.25">
      <c r="A465" s="282"/>
      <c r="C465" s="290"/>
      <c r="F465" s="291"/>
      <c r="G465" s="291"/>
      <c r="H465" s="291"/>
      <c r="I465" s="292"/>
      <c r="J465" s="293"/>
      <c r="K465" s="210"/>
      <c r="L465" s="210"/>
      <c r="M465" s="210"/>
      <c r="N465" s="210"/>
      <c r="O465" s="210"/>
      <c r="P465" s="210"/>
      <c r="Q465" s="210"/>
      <c r="R465" s="210"/>
      <c r="S465" s="210"/>
      <c r="T465" s="210"/>
      <c r="U465" s="210"/>
      <c r="V465" s="210"/>
      <c r="W465" s="210"/>
      <c r="X465" s="210"/>
      <c r="Y465" s="210"/>
      <c r="Z465" s="210"/>
      <c r="AA465" s="210"/>
      <c r="AB465" s="210"/>
      <c r="AC465" s="210"/>
      <c r="AD465" s="210"/>
      <c r="AE465" s="210"/>
      <c r="AF465" s="210"/>
      <c r="AG465" s="210"/>
      <c r="AH465" s="210"/>
      <c r="AI465" s="210"/>
      <c r="AJ465" s="210"/>
      <c r="AK465" s="210"/>
      <c r="AL465" s="210"/>
      <c r="AM465" s="210"/>
      <c r="AN465" s="210"/>
      <c r="AO465" s="210"/>
      <c r="AP465" s="210"/>
      <c r="AQ465" s="210"/>
      <c r="AR465" s="210"/>
      <c r="AS465" s="210"/>
      <c r="AT465" s="210"/>
      <c r="AU465" s="210"/>
      <c r="AV465" s="210"/>
      <c r="AW465" s="210"/>
      <c r="AX465" s="210"/>
      <c r="AY465" s="210"/>
      <c r="AZ465" s="210"/>
      <c r="BA465" s="210"/>
      <c r="BB465" s="210"/>
      <c r="BC465" s="210"/>
      <c r="BD465" s="210"/>
      <c r="BE465" s="210"/>
      <c r="BF465" s="210"/>
      <c r="BG465" s="210"/>
      <c r="BH465" s="210"/>
      <c r="BI465" s="210"/>
      <c r="BJ465" s="210"/>
      <c r="BK465" s="210"/>
      <c r="BL465" s="210"/>
      <c r="BM465" s="210"/>
      <c r="BN465" s="210"/>
      <c r="BO465" s="210"/>
      <c r="BP465" s="210"/>
      <c r="BQ465" s="210"/>
      <c r="BR465" s="210"/>
      <c r="BS465" s="210"/>
    </row>
    <row r="466" spans="1:71" s="149" customFormat="1" x14ac:dyDescent="0.25">
      <c r="A466" s="282"/>
      <c r="C466" s="290"/>
      <c r="F466" s="291"/>
      <c r="G466" s="291"/>
      <c r="H466" s="291"/>
      <c r="I466" s="292"/>
      <c r="J466" s="293"/>
      <c r="K466" s="210"/>
      <c r="L466" s="210"/>
      <c r="M466" s="210"/>
      <c r="N466" s="210"/>
      <c r="O466" s="210"/>
      <c r="P466" s="210"/>
      <c r="Q466" s="210"/>
      <c r="R466" s="210"/>
      <c r="S466" s="210"/>
      <c r="T466" s="210"/>
      <c r="U466" s="210"/>
      <c r="V466" s="210"/>
      <c r="W466" s="210"/>
      <c r="X466" s="210"/>
      <c r="Y466" s="210"/>
      <c r="Z466" s="210"/>
      <c r="AA466" s="210"/>
      <c r="AB466" s="210"/>
      <c r="AC466" s="210"/>
      <c r="AD466" s="210"/>
      <c r="AE466" s="210"/>
      <c r="AF466" s="210"/>
      <c r="AG466" s="210"/>
      <c r="AH466" s="210"/>
      <c r="AI466" s="210"/>
      <c r="AJ466" s="210"/>
      <c r="AK466" s="210"/>
      <c r="AL466" s="210"/>
      <c r="AM466" s="210"/>
      <c r="AN466" s="210"/>
      <c r="AO466" s="210"/>
      <c r="AP466" s="210"/>
      <c r="AQ466" s="210"/>
      <c r="AR466" s="210"/>
      <c r="AS466" s="210"/>
      <c r="AT466" s="210"/>
      <c r="AU466" s="210"/>
      <c r="AV466" s="210"/>
      <c r="AW466" s="210"/>
      <c r="AX466" s="210"/>
      <c r="AY466" s="210"/>
      <c r="AZ466" s="210"/>
      <c r="BA466" s="210"/>
      <c r="BB466" s="210"/>
      <c r="BC466" s="210"/>
      <c r="BD466" s="210"/>
      <c r="BE466" s="210"/>
      <c r="BF466" s="210"/>
      <c r="BG466" s="210"/>
      <c r="BH466" s="210"/>
      <c r="BI466" s="210"/>
      <c r="BJ466" s="210"/>
      <c r="BK466" s="210"/>
      <c r="BL466" s="210"/>
      <c r="BM466" s="210"/>
      <c r="BN466" s="210"/>
      <c r="BO466" s="210"/>
      <c r="BP466" s="210"/>
      <c r="BQ466" s="210"/>
      <c r="BR466" s="210"/>
      <c r="BS466" s="210"/>
    </row>
    <row r="467" spans="1:71" s="149" customFormat="1" x14ac:dyDescent="0.25">
      <c r="A467" s="282"/>
      <c r="C467" s="290"/>
      <c r="F467" s="291"/>
      <c r="G467" s="291"/>
      <c r="H467" s="291"/>
      <c r="I467" s="292"/>
      <c r="J467" s="293"/>
      <c r="K467" s="210"/>
      <c r="L467" s="210"/>
      <c r="M467" s="210"/>
      <c r="N467" s="210"/>
      <c r="O467" s="210"/>
      <c r="P467" s="210"/>
      <c r="Q467" s="210"/>
      <c r="R467" s="210"/>
      <c r="S467" s="210"/>
      <c r="T467" s="210"/>
      <c r="U467" s="210"/>
      <c r="V467" s="210"/>
      <c r="W467" s="210"/>
      <c r="X467" s="210"/>
      <c r="Y467" s="210"/>
      <c r="Z467" s="210"/>
      <c r="AA467" s="210"/>
      <c r="AB467" s="210"/>
      <c r="AC467" s="210"/>
      <c r="AD467" s="210"/>
      <c r="AE467" s="210"/>
      <c r="AF467" s="210"/>
      <c r="AG467" s="210"/>
      <c r="AH467" s="210"/>
      <c r="AI467" s="210"/>
      <c r="AJ467" s="210"/>
      <c r="AK467" s="210"/>
      <c r="AL467" s="210"/>
      <c r="AM467" s="210"/>
      <c r="AN467" s="210"/>
      <c r="AO467" s="210"/>
      <c r="AP467" s="210"/>
      <c r="AQ467" s="210"/>
      <c r="AR467" s="210"/>
      <c r="AS467" s="210"/>
      <c r="AT467" s="210"/>
      <c r="AU467" s="210"/>
      <c r="AV467" s="210"/>
      <c r="AW467" s="210"/>
      <c r="AX467" s="210"/>
      <c r="AY467" s="210"/>
      <c r="AZ467" s="210"/>
      <c r="BA467" s="210"/>
      <c r="BB467" s="210"/>
      <c r="BC467" s="210"/>
      <c r="BD467" s="210"/>
      <c r="BE467" s="210"/>
      <c r="BF467" s="210"/>
      <c r="BG467" s="210"/>
      <c r="BH467" s="210"/>
      <c r="BI467" s="210"/>
      <c r="BJ467" s="210"/>
      <c r="BK467" s="210"/>
      <c r="BL467" s="210"/>
      <c r="BM467" s="210"/>
      <c r="BN467" s="210"/>
      <c r="BO467" s="210"/>
      <c r="BP467" s="210"/>
      <c r="BQ467" s="210"/>
      <c r="BR467" s="210"/>
      <c r="BS467" s="210"/>
    </row>
    <row r="468" spans="1:71" s="149" customFormat="1" x14ac:dyDescent="0.25">
      <c r="A468" s="282"/>
      <c r="C468" s="290"/>
      <c r="F468" s="291"/>
      <c r="G468" s="291"/>
      <c r="H468" s="291"/>
      <c r="I468" s="292"/>
      <c r="J468" s="293"/>
      <c r="K468" s="210"/>
      <c r="L468" s="210"/>
      <c r="M468" s="210"/>
      <c r="N468" s="210"/>
      <c r="O468" s="210"/>
      <c r="P468" s="210"/>
      <c r="Q468" s="210"/>
      <c r="R468" s="210"/>
      <c r="S468" s="210"/>
      <c r="T468" s="210"/>
      <c r="U468" s="210"/>
      <c r="V468" s="210"/>
      <c r="W468" s="210"/>
      <c r="X468" s="210"/>
      <c r="Y468" s="210"/>
      <c r="Z468" s="210"/>
      <c r="AA468" s="210"/>
      <c r="AB468" s="210"/>
      <c r="AC468" s="210"/>
      <c r="AD468" s="210"/>
      <c r="AE468" s="210"/>
      <c r="AF468" s="210"/>
      <c r="AG468" s="210"/>
      <c r="AH468" s="210"/>
      <c r="AI468" s="210"/>
      <c r="AJ468" s="210"/>
      <c r="AK468" s="210"/>
      <c r="AL468" s="210"/>
      <c r="AM468" s="210"/>
      <c r="AN468" s="210"/>
      <c r="AO468" s="210"/>
      <c r="AP468" s="210"/>
      <c r="AQ468" s="210"/>
      <c r="AR468" s="210"/>
      <c r="AS468" s="210"/>
      <c r="AT468" s="210"/>
      <c r="AU468" s="210"/>
      <c r="AV468" s="210"/>
      <c r="AW468" s="210"/>
      <c r="AX468" s="210"/>
      <c r="AY468" s="210"/>
      <c r="AZ468" s="210"/>
      <c r="BA468" s="210"/>
      <c r="BB468" s="210"/>
      <c r="BC468" s="210"/>
      <c r="BD468" s="210"/>
      <c r="BE468" s="210"/>
      <c r="BF468" s="210"/>
      <c r="BG468" s="210"/>
      <c r="BH468" s="210"/>
      <c r="BI468" s="210"/>
      <c r="BJ468" s="210"/>
      <c r="BK468" s="210"/>
      <c r="BL468" s="210"/>
      <c r="BM468" s="210"/>
      <c r="BN468" s="210"/>
      <c r="BO468" s="210"/>
      <c r="BP468" s="210"/>
      <c r="BQ468" s="210"/>
      <c r="BR468" s="210"/>
      <c r="BS468" s="210"/>
    </row>
    <row r="469" spans="1:71" s="149" customFormat="1" x14ac:dyDescent="0.25">
      <c r="A469" s="282"/>
      <c r="C469" s="290"/>
      <c r="F469" s="291"/>
      <c r="G469" s="291"/>
      <c r="H469" s="291"/>
      <c r="I469" s="292"/>
      <c r="J469" s="293"/>
      <c r="K469" s="210"/>
      <c r="L469" s="210"/>
      <c r="M469" s="210"/>
      <c r="N469" s="210"/>
      <c r="O469" s="210"/>
      <c r="P469" s="210"/>
      <c r="Q469" s="210"/>
      <c r="R469" s="210"/>
      <c r="S469" s="210"/>
      <c r="T469" s="210"/>
      <c r="U469" s="210"/>
      <c r="V469" s="210"/>
      <c r="W469" s="210"/>
      <c r="X469" s="210"/>
      <c r="Y469" s="210"/>
      <c r="Z469" s="210"/>
      <c r="AA469" s="210"/>
      <c r="AB469" s="210"/>
      <c r="AC469" s="210"/>
      <c r="AD469" s="210"/>
      <c r="AE469" s="210"/>
      <c r="AF469" s="210"/>
      <c r="AG469" s="210"/>
      <c r="AH469" s="210"/>
      <c r="AI469" s="210"/>
      <c r="AJ469" s="210"/>
      <c r="AK469" s="210"/>
      <c r="AL469" s="210"/>
      <c r="AM469" s="210"/>
      <c r="AN469" s="210"/>
      <c r="AO469" s="210"/>
      <c r="AP469" s="210"/>
      <c r="AQ469" s="210"/>
      <c r="AR469" s="210"/>
      <c r="AS469" s="210"/>
      <c r="AT469" s="210"/>
      <c r="AU469" s="210"/>
      <c r="AV469" s="210"/>
      <c r="AW469" s="210"/>
      <c r="AX469" s="210"/>
      <c r="AY469" s="210"/>
      <c r="AZ469" s="210"/>
      <c r="BA469" s="210"/>
      <c r="BB469" s="210"/>
      <c r="BC469" s="210"/>
      <c r="BD469" s="210"/>
      <c r="BE469" s="210"/>
      <c r="BF469" s="210"/>
      <c r="BG469" s="210"/>
      <c r="BH469" s="210"/>
      <c r="BI469" s="210"/>
      <c r="BJ469" s="210"/>
      <c r="BK469" s="210"/>
      <c r="BL469" s="210"/>
      <c r="BM469" s="210"/>
      <c r="BN469" s="210"/>
      <c r="BO469" s="210"/>
      <c r="BP469" s="210"/>
      <c r="BQ469" s="210"/>
      <c r="BR469" s="210"/>
      <c r="BS469" s="210"/>
    </row>
    <row r="470" spans="1:71" s="149" customFormat="1" x14ac:dyDescent="0.25">
      <c r="A470" s="282"/>
      <c r="C470" s="290"/>
      <c r="F470" s="291"/>
      <c r="G470" s="291"/>
      <c r="H470" s="291"/>
      <c r="I470" s="292"/>
      <c r="J470" s="293"/>
      <c r="K470" s="210"/>
      <c r="L470" s="210"/>
      <c r="M470" s="210"/>
      <c r="N470" s="210"/>
      <c r="O470" s="210"/>
      <c r="P470" s="210"/>
      <c r="Q470" s="210"/>
      <c r="R470" s="210"/>
      <c r="S470" s="210"/>
      <c r="T470" s="210"/>
      <c r="U470" s="210"/>
      <c r="V470" s="210"/>
      <c r="W470" s="210"/>
      <c r="X470" s="210"/>
      <c r="Y470" s="210"/>
      <c r="Z470" s="210"/>
      <c r="AA470" s="210"/>
      <c r="AB470" s="210"/>
      <c r="AC470" s="210"/>
      <c r="AD470" s="210"/>
      <c r="AE470" s="210"/>
      <c r="AF470" s="210"/>
      <c r="AG470" s="210"/>
      <c r="AH470" s="210"/>
      <c r="AI470" s="210"/>
      <c r="AJ470" s="210"/>
      <c r="AK470" s="210"/>
      <c r="AL470" s="210"/>
      <c r="AM470" s="210"/>
      <c r="AN470" s="210"/>
      <c r="AO470" s="210"/>
      <c r="AP470" s="210"/>
      <c r="AQ470" s="210"/>
      <c r="AR470" s="210"/>
      <c r="AS470" s="210"/>
      <c r="AT470" s="210"/>
      <c r="AU470" s="210"/>
      <c r="AV470" s="210"/>
      <c r="AW470" s="210"/>
      <c r="AX470" s="210"/>
      <c r="AY470" s="210"/>
      <c r="AZ470" s="210"/>
      <c r="BA470" s="210"/>
      <c r="BB470" s="210"/>
      <c r="BC470" s="210"/>
      <c r="BD470" s="210"/>
      <c r="BE470" s="210"/>
      <c r="BF470" s="210"/>
      <c r="BG470" s="210"/>
      <c r="BH470" s="210"/>
      <c r="BI470" s="210"/>
      <c r="BJ470" s="210"/>
      <c r="BK470" s="210"/>
      <c r="BL470" s="210"/>
      <c r="BM470" s="210"/>
      <c r="BN470" s="210"/>
      <c r="BO470" s="210"/>
      <c r="BP470" s="210"/>
      <c r="BQ470" s="210"/>
      <c r="BR470" s="210"/>
      <c r="BS470" s="210"/>
    </row>
    <row r="471" spans="1:71" s="149" customFormat="1" x14ac:dyDescent="0.25">
      <c r="A471" s="282"/>
      <c r="C471" s="290"/>
      <c r="F471" s="291"/>
      <c r="G471" s="291"/>
      <c r="H471" s="291"/>
      <c r="I471" s="292"/>
      <c r="J471" s="293"/>
      <c r="K471" s="210"/>
      <c r="L471" s="210"/>
      <c r="M471" s="210"/>
      <c r="N471" s="210"/>
      <c r="O471" s="210"/>
      <c r="P471" s="210"/>
      <c r="Q471" s="210"/>
      <c r="R471" s="210"/>
      <c r="S471" s="210"/>
      <c r="T471" s="210"/>
      <c r="U471" s="210"/>
      <c r="V471" s="210"/>
      <c r="W471" s="210"/>
      <c r="X471" s="210"/>
      <c r="Y471" s="210"/>
      <c r="Z471" s="210"/>
      <c r="AA471" s="210"/>
      <c r="AB471" s="210"/>
      <c r="AC471" s="210"/>
      <c r="AD471" s="210"/>
      <c r="AE471" s="210"/>
      <c r="AF471" s="210"/>
      <c r="AG471" s="210"/>
      <c r="AH471" s="210"/>
      <c r="AI471" s="210"/>
      <c r="AJ471" s="210"/>
      <c r="AK471" s="210"/>
      <c r="AL471" s="210"/>
      <c r="AM471" s="210"/>
      <c r="AN471" s="210"/>
      <c r="AO471" s="210"/>
      <c r="AP471" s="210"/>
      <c r="AQ471" s="210"/>
      <c r="AR471" s="210"/>
      <c r="AS471" s="210"/>
      <c r="AT471" s="210"/>
      <c r="AU471" s="210"/>
      <c r="AV471" s="210"/>
      <c r="AW471" s="210"/>
      <c r="AX471" s="210"/>
      <c r="AY471" s="210"/>
      <c r="AZ471" s="210"/>
      <c r="BA471" s="210"/>
      <c r="BB471" s="210"/>
      <c r="BC471" s="210"/>
      <c r="BD471" s="210"/>
      <c r="BE471" s="210"/>
      <c r="BF471" s="210"/>
      <c r="BG471" s="210"/>
      <c r="BH471" s="210"/>
      <c r="BI471" s="210"/>
      <c r="BJ471" s="210"/>
      <c r="BK471" s="210"/>
      <c r="BL471" s="210"/>
      <c r="BM471" s="210"/>
      <c r="BN471" s="210"/>
      <c r="BO471" s="210"/>
      <c r="BP471" s="210"/>
      <c r="BQ471" s="210"/>
      <c r="BR471" s="210"/>
      <c r="BS471" s="210"/>
    </row>
    <row r="472" spans="1:71" s="149" customFormat="1" x14ac:dyDescent="0.25">
      <c r="A472" s="282"/>
      <c r="C472" s="290"/>
      <c r="F472" s="291"/>
      <c r="G472" s="291"/>
      <c r="H472" s="291"/>
      <c r="I472" s="292"/>
      <c r="J472" s="293"/>
      <c r="K472" s="210"/>
      <c r="L472" s="210"/>
      <c r="M472" s="210"/>
      <c r="N472" s="210"/>
      <c r="O472" s="210"/>
      <c r="P472" s="210"/>
      <c r="Q472" s="210"/>
      <c r="R472" s="210"/>
      <c r="S472" s="210"/>
      <c r="T472" s="210"/>
      <c r="U472" s="210"/>
      <c r="V472" s="210"/>
      <c r="W472" s="210"/>
      <c r="X472" s="210"/>
      <c r="Y472" s="210"/>
      <c r="Z472" s="210"/>
      <c r="AA472" s="210"/>
      <c r="AB472" s="210"/>
      <c r="AC472" s="210"/>
      <c r="AD472" s="210"/>
      <c r="AE472" s="210"/>
      <c r="AF472" s="210"/>
      <c r="AG472" s="210"/>
      <c r="AH472" s="210"/>
      <c r="AI472" s="210"/>
      <c r="AJ472" s="210"/>
      <c r="AK472" s="210"/>
      <c r="AL472" s="210"/>
      <c r="AM472" s="210"/>
      <c r="AN472" s="210"/>
      <c r="AO472" s="210"/>
      <c r="AP472" s="210"/>
      <c r="AQ472" s="210"/>
      <c r="AR472" s="210"/>
      <c r="AS472" s="210"/>
      <c r="AT472" s="210"/>
      <c r="AU472" s="210"/>
      <c r="AV472" s="210"/>
      <c r="AW472" s="210"/>
      <c r="AX472" s="210"/>
      <c r="AY472" s="210"/>
      <c r="AZ472" s="210"/>
      <c r="BA472" s="210"/>
      <c r="BB472" s="210"/>
      <c r="BC472" s="210"/>
      <c r="BD472" s="210"/>
      <c r="BE472" s="210"/>
      <c r="BF472" s="210"/>
      <c r="BG472" s="210"/>
      <c r="BH472" s="210"/>
      <c r="BI472" s="210"/>
      <c r="BJ472" s="210"/>
      <c r="BK472" s="210"/>
      <c r="BL472" s="210"/>
      <c r="BM472" s="210"/>
      <c r="BN472" s="210"/>
      <c r="BO472" s="210"/>
      <c r="BP472" s="210"/>
      <c r="BQ472" s="210"/>
      <c r="BR472" s="210"/>
      <c r="BS472" s="210"/>
    </row>
    <row r="473" spans="1:71" s="149" customFormat="1" x14ac:dyDescent="0.25">
      <c r="A473" s="282"/>
      <c r="C473" s="290"/>
      <c r="F473" s="291"/>
      <c r="G473" s="291"/>
      <c r="H473" s="291"/>
      <c r="I473" s="292"/>
      <c r="J473" s="293"/>
      <c r="K473" s="210"/>
      <c r="L473" s="210"/>
      <c r="M473" s="210"/>
      <c r="N473" s="210"/>
      <c r="O473" s="210"/>
      <c r="P473" s="210"/>
      <c r="Q473" s="210"/>
      <c r="R473" s="210"/>
      <c r="S473" s="210"/>
      <c r="T473" s="210"/>
      <c r="U473" s="210"/>
      <c r="V473" s="210"/>
      <c r="W473" s="210"/>
      <c r="X473" s="210"/>
      <c r="Y473" s="210"/>
      <c r="Z473" s="210"/>
      <c r="AA473" s="210"/>
      <c r="AB473" s="210"/>
      <c r="AC473" s="210"/>
      <c r="AD473" s="210"/>
      <c r="AE473" s="210"/>
      <c r="AF473" s="210"/>
      <c r="AG473" s="210"/>
      <c r="AH473" s="210"/>
      <c r="AI473" s="210"/>
      <c r="AJ473" s="210"/>
      <c r="AK473" s="210"/>
      <c r="AL473" s="210"/>
      <c r="AM473" s="210"/>
      <c r="AN473" s="210"/>
      <c r="AO473" s="210"/>
      <c r="AP473" s="210"/>
      <c r="AQ473" s="210"/>
      <c r="AR473" s="210"/>
      <c r="AS473" s="210"/>
      <c r="AT473" s="210"/>
      <c r="AU473" s="210"/>
      <c r="AV473" s="210"/>
      <c r="AW473" s="210"/>
      <c r="AX473" s="210"/>
      <c r="AY473" s="210"/>
      <c r="AZ473" s="210"/>
      <c r="BA473" s="210"/>
      <c r="BB473" s="210"/>
      <c r="BC473" s="210"/>
      <c r="BD473" s="210"/>
      <c r="BE473" s="210"/>
      <c r="BF473" s="210"/>
      <c r="BG473" s="210"/>
      <c r="BH473" s="210"/>
      <c r="BI473" s="210"/>
      <c r="BJ473" s="210"/>
      <c r="BK473" s="210"/>
      <c r="BL473" s="210"/>
      <c r="BM473" s="210"/>
      <c r="BN473" s="210"/>
      <c r="BO473" s="210"/>
      <c r="BP473" s="210"/>
      <c r="BQ473" s="210"/>
      <c r="BR473" s="210"/>
      <c r="BS473" s="210"/>
    </row>
    <row r="474" spans="1:71" s="149" customFormat="1" x14ac:dyDescent="0.25">
      <c r="A474" s="282"/>
      <c r="C474" s="290"/>
      <c r="F474" s="291"/>
      <c r="G474" s="291"/>
      <c r="H474" s="291"/>
      <c r="I474" s="292"/>
      <c r="J474" s="293"/>
      <c r="K474" s="210"/>
      <c r="L474" s="210"/>
      <c r="M474" s="210"/>
      <c r="N474" s="210"/>
      <c r="O474" s="210"/>
      <c r="P474" s="210"/>
      <c r="Q474" s="210"/>
      <c r="R474" s="210"/>
      <c r="S474" s="210"/>
      <c r="T474" s="210"/>
      <c r="U474" s="210"/>
      <c r="V474" s="210"/>
      <c r="W474" s="210"/>
      <c r="X474" s="210"/>
      <c r="Y474" s="210"/>
      <c r="Z474" s="210"/>
      <c r="AA474" s="210"/>
      <c r="AB474" s="210"/>
      <c r="AC474" s="210"/>
      <c r="AD474" s="210"/>
      <c r="AE474" s="210"/>
      <c r="AF474" s="210"/>
      <c r="AG474" s="210"/>
      <c r="AH474" s="210"/>
      <c r="AI474" s="210"/>
      <c r="AJ474" s="210"/>
      <c r="AK474" s="210"/>
      <c r="AL474" s="210"/>
      <c r="AM474" s="210"/>
      <c r="AN474" s="210"/>
      <c r="AO474" s="210"/>
      <c r="AP474" s="210"/>
      <c r="AQ474" s="210"/>
      <c r="AR474" s="210"/>
      <c r="AS474" s="210"/>
      <c r="AT474" s="210"/>
      <c r="AU474" s="210"/>
      <c r="AV474" s="210"/>
      <c r="AW474" s="210"/>
      <c r="AX474" s="210"/>
      <c r="AY474" s="210"/>
      <c r="AZ474" s="210"/>
      <c r="BA474" s="210"/>
      <c r="BB474" s="210"/>
      <c r="BC474" s="210"/>
      <c r="BD474" s="210"/>
      <c r="BE474" s="210"/>
      <c r="BF474" s="210"/>
      <c r="BG474" s="210"/>
      <c r="BH474" s="210"/>
      <c r="BI474" s="210"/>
      <c r="BJ474" s="210"/>
      <c r="BK474" s="210"/>
      <c r="BL474" s="210"/>
      <c r="BM474" s="210"/>
      <c r="BN474" s="210"/>
      <c r="BO474" s="210"/>
      <c r="BP474" s="210"/>
      <c r="BQ474" s="210"/>
      <c r="BR474" s="210"/>
      <c r="BS474" s="210"/>
    </row>
    <row r="475" spans="1:71" s="149" customFormat="1" x14ac:dyDescent="0.25">
      <c r="A475" s="282"/>
      <c r="C475" s="290"/>
      <c r="F475" s="291"/>
      <c r="G475" s="291"/>
      <c r="H475" s="291"/>
      <c r="I475" s="292"/>
      <c r="J475" s="293"/>
      <c r="K475" s="210"/>
      <c r="L475" s="210"/>
      <c r="M475" s="210"/>
      <c r="N475" s="210"/>
      <c r="O475" s="210"/>
      <c r="P475" s="210"/>
      <c r="Q475" s="210"/>
      <c r="R475" s="210"/>
      <c r="S475" s="210"/>
      <c r="T475" s="210"/>
      <c r="U475" s="210"/>
      <c r="V475" s="210"/>
      <c r="W475" s="210"/>
      <c r="X475" s="210"/>
      <c r="Y475" s="210"/>
      <c r="Z475" s="210"/>
      <c r="AA475" s="210"/>
      <c r="AB475" s="210"/>
      <c r="AC475" s="210"/>
      <c r="AD475" s="210"/>
      <c r="AE475" s="210"/>
      <c r="AF475" s="210"/>
      <c r="AG475" s="210"/>
      <c r="AH475" s="210"/>
      <c r="AI475" s="210"/>
      <c r="AJ475" s="210"/>
      <c r="AK475" s="210"/>
      <c r="AL475" s="210"/>
      <c r="AM475" s="210"/>
      <c r="AN475" s="210"/>
      <c r="AO475" s="210"/>
      <c r="AP475" s="210"/>
      <c r="AQ475" s="210"/>
      <c r="AR475" s="210"/>
      <c r="AS475" s="210"/>
      <c r="AT475" s="210"/>
      <c r="AU475" s="210"/>
      <c r="AV475" s="210"/>
      <c r="AW475" s="210"/>
      <c r="AX475" s="210"/>
      <c r="AY475" s="210"/>
      <c r="AZ475" s="210"/>
      <c r="BA475" s="210"/>
      <c r="BB475" s="210"/>
      <c r="BC475" s="210"/>
      <c r="BD475" s="210"/>
      <c r="BE475" s="210"/>
      <c r="BF475" s="210"/>
      <c r="BG475" s="210"/>
      <c r="BH475" s="210"/>
      <c r="BI475" s="210"/>
      <c r="BJ475" s="210"/>
      <c r="BK475" s="210"/>
      <c r="BL475" s="210"/>
      <c r="BM475" s="210"/>
      <c r="BN475" s="210"/>
      <c r="BO475" s="210"/>
      <c r="BP475" s="210"/>
      <c r="BQ475" s="210"/>
      <c r="BR475" s="210"/>
      <c r="BS475" s="210"/>
    </row>
    <row r="476" spans="1:71" s="149" customFormat="1" x14ac:dyDescent="0.25">
      <c r="A476" s="282"/>
      <c r="C476" s="290"/>
      <c r="F476" s="291"/>
      <c r="G476" s="291"/>
      <c r="H476" s="291"/>
      <c r="I476" s="292"/>
      <c r="J476" s="293"/>
      <c r="K476" s="210"/>
      <c r="L476" s="210"/>
      <c r="M476" s="210"/>
      <c r="N476" s="210"/>
      <c r="O476" s="210"/>
      <c r="P476" s="210"/>
      <c r="Q476" s="210"/>
      <c r="R476" s="210"/>
      <c r="S476" s="210"/>
      <c r="T476" s="210"/>
      <c r="U476" s="210"/>
      <c r="V476" s="210"/>
      <c r="W476" s="210"/>
      <c r="X476" s="210"/>
      <c r="Y476" s="210"/>
      <c r="Z476" s="210"/>
      <c r="AA476" s="210"/>
      <c r="AB476" s="210"/>
      <c r="AC476" s="210"/>
      <c r="AD476" s="210"/>
      <c r="AE476" s="210"/>
      <c r="AF476" s="210"/>
      <c r="AG476" s="210"/>
      <c r="AH476" s="210"/>
      <c r="AI476" s="210"/>
      <c r="AJ476" s="210"/>
      <c r="AK476" s="210"/>
      <c r="AL476" s="210"/>
      <c r="AM476" s="210"/>
      <c r="AN476" s="210"/>
      <c r="AO476" s="210"/>
      <c r="AP476" s="210"/>
      <c r="AQ476" s="210"/>
      <c r="AR476" s="210"/>
      <c r="AS476" s="210"/>
      <c r="AT476" s="210"/>
      <c r="AU476" s="210"/>
      <c r="AV476" s="210"/>
      <c r="AW476" s="210"/>
      <c r="AX476" s="210"/>
      <c r="AY476" s="210"/>
      <c r="AZ476" s="210"/>
      <c r="BA476" s="210"/>
      <c r="BB476" s="210"/>
      <c r="BC476" s="210"/>
      <c r="BD476" s="210"/>
      <c r="BE476" s="210"/>
      <c r="BF476" s="210"/>
      <c r="BG476" s="210"/>
      <c r="BH476" s="210"/>
      <c r="BI476" s="210"/>
      <c r="BJ476" s="210"/>
      <c r="BK476" s="210"/>
      <c r="BL476" s="210"/>
      <c r="BM476" s="210"/>
      <c r="BN476" s="210"/>
      <c r="BO476" s="210"/>
      <c r="BP476" s="210"/>
      <c r="BQ476" s="210"/>
      <c r="BR476" s="210"/>
      <c r="BS476" s="210"/>
    </row>
    <row r="477" spans="1:71" s="149" customFormat="1" x14ac:dyDescent="0.25">
      <c r="A477" s="282"/>
      <c r="C477" s="290"/>
      <c r="F477" s="291"/>
      <c r="G477" s="291"/>
      <c r="H477" s="291"/>
      <c r="I477" s="292"/>
      <c r="J477" s="293"/>
      <c r="K477" s="210"/>
      <c r="L477" s="210"/>
      <c r="M477" s="210"/>
      <c r="N477" s="210"/>
      <c r="O477" s="210"/>
      <c r="P477" s="210"/>
      <c r="Q477" s="210"/>
      <c r="R477" s="210"/>
      <c r="S477" s="210"/>
      <c r="T477" s="210"/>
      <c r="U477" s="210"/>
      <c r="V477" s="210"/>
      <c r="W477" s="210"/>
      <c r="X477" s="210"/>
      <c r="Y477" s="210"/>
      <c r="Z477" s="210"/>
      <c r="AA477" s="210"/>
      <c r="AB477" s="210"/>
      <c r="AC477" s="210"/>
      <c r="AD477" s="210"/>
      <c r="AE477" s="210"/>
      <c r="AF477" s="210"/>
      <c r="AG477" s="210"/>
      <c r="AH477" s="210"/>
      <c r="AI477" s="210"/>
      <c r="AJ477" s="210"/>
      <c r="AK477" s="210"/>
      <c r="AL477" s="210"/>
      <c r="AM477" s="210"/>
      <c r="AN477" s="210"/>
      <c r="AO477" s="210"/>
      <c r="AP477" s="210"/>
      <c r="AQ477" s="210"/>
      <c r="AR477" s="210"/>
      <c r="AS477" s="210"/>
      <c r="AT477" s="210"/>
      <c r="AU477" s="210"/>
      <c r="AV477" s="210"/>
      <c r="AW477" s="210"/>
      <c r="AX477" s="210"/>
      <c r="AY477" s="210"/>
      <c r="AZ477" s="210"/>
      <c r="BA477" s="210"/>
      <c r="BB477" s="210"/>
      <c r="BC477" s="210"/>
      <c r="BD477" s="210"/>
      <c r="BE477" s="210"/>
      <c r="BF477" s="210"/>
      <c r="BG477" s="210"/>
      <c r="BH477" s="210"/>
      <c r="BI477" s="210"/>
      <c r="BJ477" s="210"/>
      <c r="BK477" s="210"/>
      <c r="BL477" s="210"/>
      <c r="BM477" s="210"/>
      <c r="BN477" s="210"/>
      <c r="BO477" s="210"/>
      <c r="BP477" s="210"/>
      <c r="BQ477" s="210"/>
      <c r="BR477" s="210"/>
      <c r="BS477" s="210"/>
    </row>
    <row r="478" spans="1:71" s="149" customFormat="1" x14ac:dyDescent="0.25">
      <c r="A478" s="282"/>
      <c r="C478" s="290"/>
      <c r="F478" s="291"/>
      <c r="G478" s="291"/>
      <c r="H478" s="291"/>
      <c r="I478" s="292"/>
      <c r="J478" s="293"/>
      <c r="K478" s="210"/>
      <c r="L478" s="210"/>
      <c r="M478" s="210"/>
      <c r="N478" s="210"/>
      <c r="O478" s="210"/>
      <c r="P478" s="210"/>
      <c r="Q478" s="210"/>
      <c r="R478" s="210"/>
      <c r="S478" s="210"/>
      <c r="T478" s="210"/>
      <c r="U478" s="210"/>
      <c r="V478" s="210"/>
      <c r="W478" s="210"/>
      <c r="X478" s="210"/>
      <c r="Y478" s="210"/>
      <c r="Z478" s="210"/>
      <c r="AA478" s="210"/>
      <c r="AB478" s="210"/>
      <c r="AC478" s="210"/>
      <c r="AD478" s="210"/>
      <c r="AE478" s="210"/>
      <c r="AF478" s="210"/>
      <c r="AG478" s="210"/>
      <c r="AH478" s="210"/>
      <c r="AI478" s="210"/>
      <c r="AJ478" s="210"/>
      <c r="AK478" s="210"/>
      <c r="AL478" s="210"/>
      <c r="AM478" s="210"/>
      <c r="AN478" s="210"/>
      <c r="AO478" s="210"/>
      <c r="AP478" s="210"/>
      <c r="AQ478" s="210"/>
      <c r="AR478" s="210"/>
      <c r="AS478" s="210"/>
      <c r="AT478" s="210"/>
      <c r="AU478" s="210"/>
      <c r="AV478" s="210"/>
      <c r="AW478" s="210"/>
      <c r="AX478" s="210"/>
      <c r="AY478" s="210"/>
      <c r="AZ478" s="210"/>
      <c r="BA478" s="210"/>
      <c r="BB478" s="210"/>
      <c r="BC478" s="210"/>
      <c r="BD478" s="210"/>
      <c r="BE478" s="210"/>
      <c r="BF478" s="210"/>
      <c r="BG478" s="210"/>
      <c r="BH478" s="210"/>
      <c r="BI478" s="210"/>
      <c r="BJ478" s="210"/>
      <c r="BK478" s="210"/>
      <c r="BL478" s="210"/>
      <c r="BM478" s="210"/>
      <c r="BN478" s="210"/>
      <c r="BO478" s="210"/>
      <c r="BP478" s="210"/>
      <c r="BQ478" s="210"/>
      <c r="BR478" s="210"/>
      <c r="BS478" s="210"/>
    </row>
    <row r="479" spans="1:71" s="149" customFormat="1" x14ac:dyDescent="0.25">
      <c r="A479" s="282"/>
      <c r="C479" s="290"/>
      <c r="F479" s="291"/>
      <c r="G479" s="291"/>
      <c r="H479" s="291"/>
      <c r="I479" s="292"/>
      <c r="J479" s="293"/>
      <c r="K479" s="210"/>
      <c r="L479" s="210"/>
      <c r="M479" s="210"/>
      <c r="N479" s="210"/>
      <c r="O479" s="210"/>
      <c r="P479" s="210"/>
      <c r="Q479" s="210"/>
      <c r="R479" s="210"/>
      <c r="S479" s="210"/>
      <c r="T479" s="210"/>
      <c r="U479" s="210"/>
      <c r="V479" s="210"/>
      <c r="W479" s="210"/>
      <c r="X479" s="210"/>
      <c r="Y479" s="210"/>
      <c r="Z479" s="210"/>
      <c r="AA479" s="210"/>
      <c r="AB479" s="210"/>
      <c r="AC479" s="210"/>
      <c r="AD479" s="210"/>
      <c r="AE479" s="210"/>
      <c r="AF479" s="210"/>
      <c r="AG479" s="210"/>
      <c r="AH479" s="210"/>
      <c r="AI479" s="210"/>
      <c r="AJ479" s="210"/>
      <c r="AK479" s="210"/>
      <c r="AL479" s="210"/>
      <c r="AM479" s="210"/>
      <c r="AN479" s="210"/>
      <c r="AO479" s="210"/>
      <c r="AP479" s="210"/>
      <c r="AQ479" s="210"/>
      <c r="AR479" s="210"/>
      <c r="AS479" s="210"/>
      <c r="AT479" s="210"/>
      <c r="AU479" s="210"/>
      <c r="AV479" s="210"/>
      <c r="AW479" s="210"/>
      <c r="AX479" s="210"/>
      <c r="AY479" s="210"/>
      <c r="AZ479" s="210"/>
      <c r="BA479" s="210"/>
      <c r="BB479" s="210"/>
      <c r="BC479" s="210"/>
      <c r="BD479" s="210"/>
      <c r="BE479" s="210"/>
      <c r="BF479" s="210"/>
      <c r="BG479" s="210"/>
      <c r="BH479" s="210"/>
      <c r="BI479" s="210"/>
      <c r="BJ479" s="210"/>
      <c r="BK479" s="210"/>
      <c r="BL479" s="210"/>
      <c r="BM479" s="210"/>
      <c r="BN479" s="210"/>
      <c r="BO479" s="210"/>
      <c r="BP479" s="210"/>
      <c r="BQ479" s="210"/>
      <c r="BR479" s="210"/>
      <c r="BS479" s="210"/>
    </row>
    <row r="480" spans="1:71" s="149" customFormat="1" x14ac:dyDescent="0.25">
      <c r="A480" s="282"/>
      <c r="C480" s="290"/>
      <c r="F480" s="291"/>
      <c r="G480" s="291"/>
      <c r="H480" s="291"/>
      <c r="I480" s="292"/>
      <c r="J480" s="293"/>
      <c r="K480" s="210"/>
      <c r="L480" s="210"/>
      <c r="M480" s="210"/>
      <c r="N480" s="210"/>
      <c r="O480" s="210"/>
      <c r="P480" s="210"/>
      <c r="Q480" s="210"/>
      <c r="R480" s="210"/>
      <c r="S480" s="210"/>
      <c r="T480" s="210"/>
      <c r="U480" s="210"/>
      <c r="V480" s="210"/>
      <c r="W480" s="210"/>
      <c r="X480" s="210"/>
      <c r="Y480" s="210"/>
      <c r="Z480" s="210"/>
      <c r="AA480" s="210"/>
      <c r="AB480" s="210"/>
      <c r="AC480" s="210"/>
      <c r="AD480" s="210"/>
      <c r="AE480" s="210"/>
      <c r="AF480" s="210"/>
      <c r="AG480" s="210"/>
      <c r="AH480" s="210"/>
      <c r="AI480" s="210"/>
      <c r="AJ480" s="210"/>
      <c r="AK480" s="210"/>
      <c r="AL480" s="210"/>
      <c r="AM480" s="210"/>
      <c r="AN480" s="210"/>
      <c r="AO480" s="210"/>
      <c r="AP480" s="210"/>
      <c r="AQ480" s="210"/>
      <c r="AR480" s="210"/>
      <c r="AS480" s="210"/>
      <c r="AT480" s="210"/>
      <c r="AU480" s="210"/>
      <c r="AV480" s="210"/>
      <c r="AW480" s="210"/>
      <c r="AX480" s="210"/>
      <c r="AY480" s="210"/>
      <c r="AZ480" s="210"/>
      <c r="BA480" s="210"/>
      <c r="BB480" s="210"/>
      <c r="BC480" s="210"/>
      <c r="BD480" s="210"/>
      <c r="BE480" s="210"/>
      <c r="BF480" s="210"/>
      <c r="BG480" s="210"/>
      <c r="BH480" s="210"/>
      <c r="BI480" s="210"/>
      <c r="BJ480" s="210"/>
      <c r="BK480" s="210"/>
      <c r="BL480" s="210"/>
      <c r="BM480" s="210"/>
      <c r="BN480" s="210"/>
      <c r="BO480" s="210"/>
      <c r="BP480" s="210"/>
      <c r="BQ480" s="210"/>
      <c r="BR480" s="210"/>
      <c r="BS480" s="210"/>
    </row>
    <row r="481" spans="1:71" s="149" customFormat="1" x14ac:dyDescent="0.25">
      <c r="A481" s="282"/>
      <c r="C481" s="290"/>
      <c r="F481" s="291"/>
      <c r="G481" s="291"/>
      <c r="H481" s="291"/>
      <c r="I481" s="292"/>
      <c r="J481" s="293"/>
      <c r="K481" s="210"/>
      <c r="L481" s="210"/>
      <c r="M481" s="210"/>
      <c r="N481" s="210"/>
      <c r="O481" s="210"/>
      <c r="P481" s="210"/>
      <c r="Q481" s="210"/>
      <c r="R481" s="210"/>
      <c r="S481" s="210"/>
      <c r="T481" s="210"/>
      <c r="U481" s="210"/>
      <c r="V481" s="210"/>
      <c r="W481" s="210"/>
      <c r="X481" s="210"/>
      <c r="Y481" s="210"/>
      <c r="Z481" s="210"/>
      <c r="AA481" s="210"/>
      <c r="AB481" s="210"/>
      <c r="AC481" s="210"/>
      <c r="AD481" s="210"/>
      <c r="AE481" s="210"/>
      <c r="AF481" s="210"/>
      <c r="AG481" s="210"/>
      <c r="AH481" s="210"/>
      <c r="AI481" s="210"/>
      <c r="AJ481" s="210"/>
      <c r="AK481" s="210"/>
      <c r="AL481" s="210"/>
      <c r="AM481" s="210"/>
      <c r="AN481" s="210"/>
      <c r="AO481" s="210"/>
      <c r="AP481" s="210"/>
      <c r="AQ481" s="210"/>
      <c r="AR481" s="210"/>
      <c r="AS481" s="210"/>
      <c r="AT481" s="210"/>
      <c r="AU481" s="210"/>
      <c r="AV481" s="210"/>
      <c r="AW481" s="210"/>
      <c r="AX481" s="210"/>
      <c r="AY481" s="210"/>
      <c r="AZ481" s="210"/>
      <c r="BA481" s="210"/>
      <c r="BB481" s="210"/>
      <c r="BC481" s="210"/>
      <c r="BD481" s="210"/>
      <c r="BE481" s="210"/>
      <c r="BF481" s="210"/>
      <c r="BG481" s="210"/>
      <c r="BH481" s="210"/>
      <c r="BI481" s="210"/>
      <c r="BJ481" s="210"/>
      <c r="BK481" s="210"/>
      <c r="BL481" s="210"/>
      <c r="BM481" s="210"/>
      <c r="BN481" s="210"/>
      <c r="BO481" s="210"/>
      <c r="BP481" s="210"/>
      <c r="BQ481" s="210"/>
      <c r="BR481" s="210"/>
      <c r="BS481" s="210"/>
    </row>
    <row r="482" spans="1:71" s="149" customFormat="1" x14ac:dyDescent="0.25">
      <c r="A482" s="282"/>
      <c r="C482" s="290"/>
      <c r="F482" s="291"/>
      <c r="G482" s="291"/>
      <c r="H482" s="291"/>
      <c r="I482" s="292"/>
      <c r="J482" s="293"/>
      <c r="K482" s="210"/>
      <c r="L482" s="210"/>
      <c r="M482" s="210"/>
      <c r="N482" s="210"/>
      <c r="O482" s="210"/>
      <c r="P482" s="210"/>
      <c r="Q482" s="210"/>
      <c r="R482" s="210"/>
      <c r="S482" s="210"/>
      <c r="T482" s="210"/>
      <c r="U482" s="210"/>
      <c r="V482" s="210"/>
      <c r="W482" s="210"/>
      <c r="X482" s="210"/>
      <c r="Y482" s="210"/>
      <c r="Z482" s="210"/>
      <c r="AA482" s="210"/>
      <c r="AB482" s="210"/>
      <c r="AC482" s="210"/>
      <c r="AD482" s="210"/>
      <c r="AE482" s="210"/>
      <c r="AF482" s="210"/>
      <c r="AG482" s="210"/>
      <c r="AH482" s="210"/>
      <c r="AI482" s="210"/>
      <c r="AJ482" s="210"/>
      <c r="AK482" s="210"/>
      <c r="AL482" s="210"/>
      <c r="AM482" s="210"/>
      <c r="AN482" s="210"/>
      <c r="AO482" s="210"/>
      <c r="AP482" s="210"/>
      <c r="AQ482" s="210"/>
      <c r="AR482" s="210"/>
      <c r="AS482" s="210"/>
      <c r="AT482" s="210"/>
      <c r="AU482" s="210"/>
      <c r="AV482" s="210"/>
      <c r="AW482" s="210"/>
      <c r="AX482" s="210"/>
      <c r="AY482" s="210"/>
      <c r="AZ482" s="210"/>
      <c r="BA482" s="210"/>
      <c r="BB482" s="210"/>
      <c r="BC482" s="210"/>
      <c r="BD482" s="210"/>
      <c r="BE482" s="210"/>
      <c r="BF482" s="210"/>
      <c r="BG482" s="210"/>
      <c r="BH482" s="210"/>
      <c r="BI482" s="210"/>
      <c r="BJ482" s="210"/>
      <c r="BK482" s="210"/>
      <c r="BL482" s="210"/>
      <c r="BM482" s="210"/>
      <c r="BN482" s="210"/>
      <c r="BO482" s="210"/>
      <c r="BP482" s="210"/>
      <c r="BQ482" s="210"/>
      <c r="BR482" s="210"/>
      <c r="BS482" s="210"/>
    </row>
    <row r="483" spans="1:71" s="149" customFormat="1" x14ac:dyDescent="0.25">
      <c r="A483" s="282"/>
      <c r="C483" s="290"/>
      <c r="F483" s="291"/>
      <c r="G483" s="291"/>
      <c r="H483" s="291"/>
      <c r="I483" s="292"/>
      <c r="J483" s="293"/>
      <c r="K483" s="210"/>
      <c r="L483" s="210"/>
      <c r="M483" s="210"/>
      <c r="N483" s="210"/>
      <c r="O483" s="210"/>
      <c r="P483" s="210"/>
      <c r="Q483" s="210"/>
      <c r="R483" s="210"/>
      <c r="S483" s="210"/>
      <c r="T483" s="210"/>
      <c r="U483" s="210"/>
      <c r="V483" s="210"/>
      <c r="W483" s="210"/>
      <c r="X483" s="210"/>
      <c r="Y483" s="210"/>
      <c r="Z483" s="210"/>
      <c r="AA483" s="210"/>
      <c r="AB483" s="210"/>
      <c r="AC483" s="210"/>
      <c r="AD483" s="210"/>
      <c r="AE483" s="210"/>
      <c r="AF483" s="210"/>
      <c r="AG483" s="210"/>
      <c r="AH483" s="210"/>
      <c r="AI483" s="210"/>
      <c r="AJ483" s="210"/>
      <c r="AK483" s="210"/>
      <c r="AL483" s="210"/>
      <c r="AM483" s="210"/>
      <c r="AN483" s="210"/>
      <c r="AO483" s="210"/>
      <c r="AP483" s="210"/>
      <c r="AQ483" s="210"/>
      <c r="AR483" s="210"/>
      <c r="AS483" s="210"/>
      <c r="AT483" s="210"/>
      <c r="AU483" s="210"/>
      <c r="AV483" s="210"/>
      <c r="AW483" s="210"/>
      <c r="AX483" s="210"/>
      <c r="AY483" s="210"/>
      <c r="AZ483" s="210"/>
      <c r="BA483" s="210"/>
      <c r="BB483" s="210"/>
      <c r="BC483" s="210"/>
      <c r="BD483" s="210"/>
      <c r="BE483" s="210"/>
      <c r="BF483" s="210"/>
      <c r="BG483" s="210"/>
      <c r="BH483" s="210"/>
      <c r="BI483" s="210"/>
      <c r="BJ483" s="210"/>
      <c r="BK483" s="210"/>
      <c r="BL483" s="210"/>
      <c r="BM483" s="210"/>
      <c r="BN483" s="210"/>
      <c r="BO483" s="210"/>
      <c r="BP483" s="210"/>
      <c r="BQ483" s="210"/>
      <c r="BR483" s="210"/>
      <c r="BS483" s="210"/>
    </row>
    <row r="484" spans="1:71" s="149" customFormat="1" x14ac:dyDescent="0.25">
      <c r="A484" s="282"/>
      <c r="C484" s="290"/>
      <c r="F484" s="291"/>
      <c r="G484" s="291"/>
      <c r="H484" s="291"/>
      <c r="I484" s="292"/>
      <c r="J484" s="293"/>
      <c r="K484" s="210"/>
      <c r="L484" s="210"/>
      <c r="M484" s="210"/>
      <c r="N484" s="210"/>
      <c r="O484" s="210"/>
      <c r="P484" s="210"/>
      <c r="Q484" s="210"/>
      <c r="R484" s="210"/>
      <c r="S484" s="210"/>
      <c r="T484" s="210"/>
      <c r="U484" s="210"/>
      <c r="V484" s="210"/>
      <c r="W484" s="210"/>
      <c r="X484" s="210"/>
      <c r="Y484" s="210"/>
      <c r="Z484" s="210"/>
      <c r="AA484" s="210"/>
      <c r="AB484" s="210"/>
      <c r="AC484" s="210"/>
      <c r="AD484" s="210"/>
      <c r="AE484" s="210"/>
      <c r="AF484" s="210"/>
      <c r="AG484" s="210"/>
      <c r="AH484" s="210"/>
      <c r="AI484" s="210"/>
      <c r="AJ484" s="210"/>
      <c r="AK484" s="210"/>
      <c r="AL484" s="210"/>
      <c r="AM484" s="210"/>
      <c r="AN484" s="210"/>
      <c r="AO484" s="210"/>
      <c r="AP484" s="210"/>
      <c r="AQ484" s="210"/>
      <c r="AR484" s="210"/>
      <c r="AS484" s="210"/>
      <c r="AT484" s="210"/>
      <c r="AU484" s="210"/>
      <c r="AV484" s="210"/>
      <c r="AW484" s="210"/>
      <c r="AX484" s="210"/>
      <c r="AY484" s="210"/>
      <c r="AZ484" s="210"/>
      <c r="BA484" s="210"/>
      <c r="BB484" s="210"/>
      <c r="BC484" s="210"/>
      <c r="BD484" s="210"/>
      <c r="BE484" s="210"/>
      <c r="BF484" s="210"/>
      <c r="BG484" s="210"/>
      <c r="BH484" s="210"/>
      <c r="BI484" s="210"/>
      <c r="BJ484" s="210"/>
      <c r="BK484" s="210"/>
      <c r="BL484" s="210"/>
      <c r="BM484" s="210"/>
      <c r="BN484" s="210"/>
      <c r="BO484" s="210"/>
      <c r="BP484" s="210"/>
      <c r="BQ484" s="210"/>
      <c r="BR484" s="210"/>
      <c r="BS484" s="210"/>
    </row>
    <row r="485" spans="1:71" s="149" customFormat="1" x14ac:dyDescent="0.25">
      <c r="A485" s="282"/>
      <c r="C485" s="290"/>
      <c r="F485" s="291"/>
      <c r="G485" s="291"/>
      <c r="H485" s="291"/>
      <c r="I485" s="292"/>
      <c r="J485" s="293"/>
      <c r="K485" s="210"/>
      <c r="L485" s="210"/>
      <c r="M485" s="210"/>
      <c r="N485" s="210"/>
      <c r="O485" s="210"/>
      <c r="P485" s="210"/>
      <c r="Q485" s="210"/>
      <c r="R485" s="210"/>
      <c r="S485" s="210"/>
      <c r="T485" s="210"/>
      <c r="U485" s="210"/>
      <c r="V485" s="210"/>
      <c r="W485" s="210"/>
      <c r="X485" s="210"/>
      <c r="Y485" s="210"/>
      <c r="Z485" s="210"/>
      <c r="AA485" s="210"/>
      <c r="AB485" s="210"/>
      <c r="AC485" s="210"/>
      <c r="AD485" s="210"/>
      <c r="AE485" s="210"/>
      <c r="AF485" s="210"/>
      <c r="AG485" s="210"/>
      <c r="AH485" s="210"/>
      <c r="AI485" s="210"/>
      <c r="AJ485" s="210"/>
      <c r="AK485" s="210"/>
      <c r="AL485" s="210"/>
      <c r="AM485" s="210"/>
      <c r="AN485" s="210"/>
      <c r="AO485" s="210"/>
      <c r="AP485" s="210"/>
      <c r="AQ485" s="210"/>
      <c r="AR485" s="210"/>
      <c r="AS485" s="210"/>
      <c r="AT485" s="210"/>
      <c r="AU485" s="210"/>
      <c r="AV485" s="210"/>
      <c r="AW485" s="210"/>
      <c r="AX485" s="210"/>
      <c r="AY485" s="210"/>
      <c r="AZ485" s="210"/>
      <c r="BA485" s="210"/>
      <c r="BB485" s="210"/>
      <c r="BC485" s="210"/>
      <c r="BD485" s="210"/>
      <c r="BE485" s="210"/>
      <c r="BF485" s="210"/>
      <c r="BG485" s="210"/>
      <c r="BH485" s="210"/>
      <c r="BI485" s="210"/>
      <c r="BJ485" s="210"/>
      <c r="BK485" s="210"/>
      <c r="BL485" s="210"/>
      <c r="BM485" s="210"/>
      <c r="BN485" s="210"/>
      <c r="BO485" s="210"/>
      <c r="BP485" s="210"/>
      <c r="BQ485" s="210"/>
      <c r="BR485" s="210"/>
      <c r="BS485" s="210"/>
    </row>
    <row r="486" spans="1:71" s="149" customFormat="1" x14ac:dyDescent="0.25">
      <c r="A486" s="282"/>
      <c r="C486" s="290"/>
      <c r="F486" s="291"/>
      <c r="G486" s="291"/>
      <c r="H486" s="291"/>
      <c r="I486" s="292"/>
      <c r="J486" s="293"/>
      <c r="K486" s="210"/>
      <c r="L486" s="210"/>
      <c r="M486" s="210"/>
      <c r="N486" s="210"/>
      <c r="O486" s="210"/>
      <c r="P486" s="210"/>
      <c r="Q486" s="210"/>
      <c r="R486" s="210"/>
      <c r="S486" s="210"/>
      <c r="T486" s="210"/>
      <c r="U486" s="210"/>
      <c r="V486" s="210"/>
      <c r="W486" s="210"/>
      <c r="X486" s="210"/>
      <c r="Y486" s="210"/>
      <c r="Z486" s="210"/>
      <c r="AA486" s="210"/>
      <c r="AB486" s="210"/>
      <c r="AC486" s="210"/>
      <c r="AD486" s="210"/>
      <c r="AE486" s="210"/>
      <c r="AF486" s="210"/>
      <c r="AG486" s="210"/>
      <c r="AH486" s="210"/>
      <c r="AI486" s="210"/>
      <c r="AJ486" s="210"/>
      <c r="AK486" s="210"/>
      <c r="AL486" s="210"/>
      <c r="AM486" s="210"/>
      <c r="AN486" s="210"/>
      <c r="AO486" s="210"/>
      <c r="AP486" s="210"/>
      <c r="AQ486" s="210"/>
      <c r="AR486" s="210"/>
      <c r="AS486" s="210"/>
      <c r="AT486" s="210"/>
      <c r="AU486" s="210"/>
      <c r="AV486" s="210"/>
      <c r="AW486" s="210"/>
      <c r="AX486" s="210"/>
      <c r="AY486" s="210"/>
      <c r="AZ486" s="210"/>
      <c r="BA486" s="210"/>
      <c r="BB486" s="210"/>
      <c r="BC486" s="210"/>
      <c r="BD486" s="210"/>
      <c r="BE486" s="210"/>
      <c r="BF486" s="210"/>
      <c r="BG486" s="210"/>
      <c r="BH486" s="210"/>
      <c r="BI486" s="210"/>
      <c r="BJ486" s="210"/>
      <c r="BK486" s="210"/>
      <c r="BL486" s="210"/>
      <c r="BM486" s="210"/>
      <c r="BN486" s="210"/>
      <c r="BO486" s="210"/>
      <c r="BP486" s="210"/>
      <c r="BQ486" s="210"/>
      <c r="BR486" s="210"/>
      <c r="BS486" s="210"/>
    </row>
    <row r="487" spans="1:71" s="149" customFormat="1" x14ac:dyDescent="0.25">
      <c r="A487" s="282"/>
      <c r="C487" s="290"/>
      <c r="F487" s="291"/>
      <c r="G487" s="291"/>
      <c r="H487" s="291"/>
      <c r="I487" s="292"/>
      <c r="J487" s="293"/>
      <c r="K487" s="210"/>
      <c r="L487" s="210"/>
      <c r="M487" s="210"/>
      <c r="N487" s="210"/>
      <c r="O487" s="210"/>
      <c r="P487" s="210"/>
      <c r="Q487" s="210"/>
      <c r="R487" s="210"/>
      <c r="S487" s="210"/>
      <c r="T487" s="210"/>
      <c r="U487" s="210"/>
      <c r="V487" s="210"/>
      <c r="W487" s="210"/>
      <c r="X487" s="210"/>
      <c r="Y487" s="210"/>
      <c r="Z487" s="210"/>
      <c r="AA487" s="210"/>
      <c r="AB487" s="210"/>
      <c r="AC487" s="210"/>
      <c r="AD487" s="210"/>
      <c r="AE487" s="210"/>
      <c r="AF487" s="210"/>
      <c r="AG487" s="210"/>
      <c r="AH487" s="210"/>
      <c r="AI487" s="210"/>
      <c r="AJ487" s="210"/>
      <c r="AK487" s="210"/>
      <c r="AL487" s="210"/>
      <c r="AM487" s="210"/>
      <c r="AN487" s="210"/>
      <c r="AO487" s="210"/>
      <c r="AP487" s="210"/>
      <c r="AQ487" s="210"/>
      <c r="AR487" s="210"/>
      <c r="AS487" s="210"/>
      <c r="AT487" s="210"/>
      <c r="AU487" s="210"/>
      <c r="AV487" s="210"/>
      <c r="AW487" s="210"/>
      <c r="AX487" s="210"/>
      <c r="AY487" s="210"/>
      <c r="AZ487" s="210"/>
      <c r="BA487" s="210"/>
      <c r="BB487" s="210"/>
      <c r="BC487" s="210"/>
      <c r="BD487" s="210"/>
      <c r="BE487" s="210"/>
      <c r="BF487" s="210"/>
      <c r="BG487" s="210"/>
      <c r="BH487" s="210"/>
      <c r="BI487" s="210"/>
      <c r="BJ487" s="210"/>
      <c r="BK487" s="210"/>
      <c r="BL487" s="210"/>
      <c r="BM487" s="210"/>
      <c r="BN487" s="210"/>
      <c r="BO487" s="210"/>
      <c r="BP487" s="210"/>
      <c r="BQ487" s="210"/>
      <c r="BR487" s="210"/>
      <c r="BS487" s="210"/>
    </row>
    <row r="488" spans="1:71" s="149" customFormat="1" x14ac:dyDescent="0.25">
      <c r="A488" s="282"/>
      <c r="C488" s="290"/>
      <c r="F488" s="291"/>
      <c r="G488" s="291"/>
      <c r="H488" s="291"/>
      <c r="I488" s="292"/>
      <c r="J488" s="293"/>
      <c r="K488" s="210"/>
      <c r="L488" s="210"/>
      <c r="M488" s="210"/>
      <c r="N488" s="210"/>
      <c r="O488" s="210"/>
      <c r="P488" s="210"/>
      <c r="Q488" s="210"/>
      <c r="R488" s="210"/>
      <c r="S488" s="210"/>
      <c r="T488" s="210"/>
      <c r="U488" s="210"/>
      <c r="V488" s="210"/>
      <c r="W488" s="210"/>
      <c r="X488" s="210"/>
      <c r="Y488" s="210"/>
      <c r="Z488" s="210"/>
      <c r="AA488" s="210"/>
      <c r="AB488" s="210"/>
      <c r="AC488" s="210"/>
      <c r="AD488" s="210"/>
      <c r="AE488" s="210"/>
      <c r="AF488" s="210"/>
      <c r="AG488" s="210"/>
      <c r="AH488" s="210"/>
      <c r="AI488" s="210"/>
      <c r="AJ488" s="210"/>
      <c r="AK488" s="210"/>
      <c r="AL488" s="210"/>
      <c r="AM488" s="210"/>
      <c r="AN488" s="210"/>
      <c r="AO488" s="210"/>
      <c r="AP488" s="210"/>
      <c r="AQ488" s="210"/>
      <c r="AR488" s="210"/>
      <c r="AS488" s="210"/>
      <c r="AT488" s="210"/>
      <c r="AU488" s="210"/>
      <c r="AV488" s="210"/>
      <c r="AW488" s="210"/>
      <c r="AX488" s="210"/>
      <c r="AY488" s="210"/>
      <c r="AZ488" s="210"/>
      <c r="BA488" s="210"/>
      <c r="BB488" s="210"/>
      <c r="BC488" s="210"/>
      <c r="BD488" s="210"/>
      <c r="BE488" s="210"/>
      <c r="BF488" s="210"/>
      <c r="BG488" s="210"/>
      <c r="BH488" s="210"/>
      <c r="BI488" s="210"/>
      <c r="BJ488" s="210"/>
      <c r="BK488" s="210"/>
      <c r="BL488" s="210"/>
      <c r="BM488" s="210"/>
      <c r="BN488" s="210"/>
      <c r="BO488" s="210"/>
      <c r="BP488" s="210"/>
      <c r="BQ488" s="210"/>
      <c r="BR488" s="210"/>
      <c r="BS488" s="210"/>
    </row>
    <row r="489" spans="1:71" s="149" customFormat="1" x14ac:dyDescent="0.25">
      <c r="A489" s="282"/>
      <c r="C489" s="290"/>
      <c r="F489" s="291"/>
      <c r="G489" s="291"/>
      <c r="H489" s="291"/>
      <c r="I489" s="292"/>
      <c r="J489" s="293"/>
      <c r="K489" s="210"/>
      <c r="L489" s="210"/>
      <c r="M489" s="210"/>
      <c r="N489" s="210"/>
      <c r="O489" s="210"/>
      <c r="P489" s="210"/>
      <c r="Q489" s="210"/>
      <c r="R489" s="210"/>
      <c r="S489" s="210"/>
      <c r="T489" s="210"/>
      <c r="U489" s="210"/>
      <c r="V489" s="210"/>
      <c r="W489" s="210"/>
      <c r="X489" s="210"/>
      <c r="Y489" s="210"/>
      <c r="Z489" s="210"/>
      <c r="AA489" s="210"/>
      <c r="AB489" s="210"/>
      <c r="AC489" s="210"/>
      <c r="AD489" s="210"/>
      <c r="AE489" s="210"/>
      <c r="AF489" s="210"/>
      <c r="AG489" s="210"/>
      <c r="AH489" s="210"/>
      <c r="AI489" s="210"/>
      <c r="AJ489" s="210"/>
      <c r="AK489" s="210"/>
      <c r="AL489" s="210"/>
      <c r="AM489" s="210"/>
      <c r="AN489" s="210"/>
      <c r="AO489" s="210"/>
      <c r="AP489" s="210"/>
      <c r="AQ489" s="210"/>
      <c r="AR489" s="210"/>
      <c r="AS489" s="210"/>
      <c r="AT489" s="210"/>
      <c r="AU489" s="210"/>
      <c r="AV489" s="210"/>
      <c r="AW489" s="210"/>
      <c r="AX489" s="210"/>
      <c r="AY489" s="210"/>
      <c r="AZ489" s="210"/>
      <c r="BA489" s="210"/>
      <c r="BB489" s="210"/>
      <c r="BC489" s="210"/>
      <c r="BD489" s="210"/>
      <c r="BE489" s="210"/>
      <c r="BF489" s="210"/>
      <c r="BG489" s="210"/>
      <c r="BH489" s="210"/>
      <c r="BI489" s="210"/>
      <c r="BJ489" s="210"/>
      <c r="BK489" s="210"/>
      <c r="BL489" s="210"/>
      <c r="BM489" s="210"/>
      <c r="BN489" s="210"/>
      <c r="BO489" s="210"/>
      <c r="BP489" s="210"/>
      <c r="BQ489" s="210"/>
      <c r="BR489" s="210"/>
      <c r="BS489" s="210"/>
    </row>
    <row r="490" spans="1:71" s="149" customFormat="1" x14ac:dyDescent="0.25">
      <c r="A490" s="282"/>
      <c r="C490" s="290"/>
      <c r="F490" s="291"/>
      <c r="G490" s="291"/>
      <c r="H490" s="291"/>
      <c r="I490" s="292"/>
      <c r="J490" s="293"/>
      <c r="K490" s="210"/>
      <c r="L490" s="210"/>
      <c r="M490" s="210"/>
      <c r="N490" s="210"/>
      <c r="O490" s="210"/>
      <c r="P490" s="210"/>
      <c r="Q490" s="210"/>
      <c r="R490" s="210"/>
      <c r="S490" s="210"/>
      <c r="T490" s="210"/>
      <c r="U490" s="210"/>
      <c r="V490" s="210"/>
      <c r="W490" s="210"/>
      <c r="X490" s="210"/>
      <c r="Y490" s="210"/>
      <c r="Z490" s="210"/>
      <c r="AA490" s="210"/>
      <c r="AB490" s="210"/>
      <c r="AC490" s="210"/>
      <c r="AD490" s="210"/>
      <c r="AE490" s="210"/>
      <c r="AF490" s="210"/>
      <c r="AG490" s="210"/>
      <c r="AH490" s="210"/>
      <c r="AI490" s="210"/>
      <c r="AJ490" s="210"/>
      <c r="AK490" s="210"/>
      <c r="AL490" s="210"/>
      <c r="AM490" s="210"/>
      <c r="AN490" s="210"/>
      <c r="AO490" s="210"/>
      <c r="AP490" s="210"/>
      <c r="AQ490" s="210"/>
      <c r="AR490" s="210"/>
      <c r="AS490" s="210"/>
      <c r="AT490" s="210"/>
      <c r="AU490" s="210"/>
      <c r="AV490" s="210"/>
      <c r="AW490" s="210"/>
      <c r="AX490" s="210"/>
      <c r="AY490" s="210"/>
      <c r="AZ490" s="210"/>
      <c r="BA490" s="210"/>
      <c r="BB490" s="210"/>
      <c r="BC490" s="210"/>
      <c r="BD490" s="210"/>
      <c r="BE490" s="210"/>
      <c r="BF490" s="210"/>
      <c r="BG490" s="210"/>
      <c r="BH490" s="210"/>
      <c r="BI490" s="210"/>
      <c r="BJ490" s="210"/>
      <c r="BK490" s="210"/>
      <c r="BL490" s="210"/>
      <c r="BM490" s="210"/>
      <c r="BN490" s="210"/>
      <c r="BO490" s="210"/>
      <c r="BP490" s="210"/>
      <c r="BQ490" s="210"/>
      <c r="BR490" s="210"/>
      <c r="BS490" s="210"/>
    </row>
    <row r="491" spans="1:71" s="149" customFormat="1" x14ac:dyDescent="0.25">
      <c r="A491" s="282"/>
      <c r="C491" s="290"/>
      <c r="F491" s="291"/>
      <c r="G491" s="291"/>
      <c r="H491" s="291"/>
      <c r="I491" s="292"/>
      <c r="J491" s="293"/>
      <c r="K491" s="210"/>
      <c r="L491" s="210"/>
      <c r="M491" s="210"/>
      <c r="N491" s="210"/>
      <c r="O491" s="210"/>
      <c r="P491" s="210"/>
      <c r="Q491" s="210"/>
      <c r="R491" s="210"/>
      <c r="S491" s="210"/>
      <c r="T491" s="210"/>
      <c r="U491" s="210"/>
      <c r="V491" s="210"/>
      <c r="W491" s="210"/>
      <c r="X491" s="210"/>
      <c r="Y491" s="210"/>
      <c r="Z491" s="210"/>
      <c r="AA491" s="210"/>
      <c r="AB491" s="210"/>
      <c r="AC491" s="210"/>
      <c r="AD491" s="210"/>
      <c r="AE491" s="210"/>
      <c r="AF491" s="210"/>
      <c r="AG491" s="210"/>
      <c r="AH491" s="210"/>
      <c r="AI491" s="210"/>
      <c r="AJ491" s="210"/>
      <c r="AK491" s="210"/>
      <c r="AL491" s="210"/>
      <c r="AM491" s="210"/>
      <c r="AN491" s="210"/>
      <c r="AO491" s="210"/>
      <c r="AP491" s="210"/>
      <c r="AQ491" s="210"/>
      <c r="AR491" s="210"/>
      <c r="AS491" s="210"/>
      <c r="AT491" s="210"/>
      <c r="AU491" s="210"/>
      <c r="AV491" s="210"/>
      <c r="AW491" s="210"/>
      <c r="AX491" s="210"/>
      <c r="AY491" s="210"/>
      <c r="AZ491" s="210"/>
      <c r="BA491" s="210"/>
      <c r="BB491" s="210"/>
      <c r="BC491" s="210"/>
      <c r="BD491" s="210"/>
      <c r="BE491" s="210"/>
      <c r="BF491" s="210"/>
      <c r="BG491" s="210"/>
      <c r="BH491" s="210"/>
      <c r="BI491" s="210"/>
      <c r="BJ491" s="210"/>
      <c r="BK491" s="210"/>
      <c r="BL491" s="210"/>
      <c r="BM491" s="210"/>
      <c r="BN491" s="210"/>
      <c r="BO491" s="210"/>
      <c r="BP491" s="210"/>
      <c r="BQ491" s="210"/>
      <c r="BR491" s="210"/>
      <c r="BS491" s="210"/>
    </row>
    <row r="492" spans="1:71" s="149" customFormat="1" x14ac:dyDescent="0.25">
      <c r="A492" s="282"/>
      <c r="C492" s="290"/>
      <c r="F492" s="291"/>
      <c r="G492" s="291"/>
      <c r="H492" s="291"/>
      <c r="I492" s="292"/>
      <c r="J492" s="293"/>
      <c r="K492" s="210"/>
      <c r="L492" s="210"/>
      <c r="M492" s="210"/>
      <c r="N492" s="210"/>
      <c r="O492" s="210"/>
      <c r="P492" s="210"/>
      <c r="Q492" s="210"/>
      <c r="R492" s="210"/>
      <c r="S492" s="210"/>
      <c r="T492" s="210"/>
      <c r="U492" s="210"/>
      <c r="V492" s="210"/>
      <c r="W492" s="210"/>
      <c r="X492" s="210"/>
      <c r="Y492" s="210"/>
      <c r="Z492" s="210"/>
      <c r="AA492" s="210"/>
      <c r="AB492" s="210"/>
      <c r="AC492" s="210"/>
      <c r="AD492" s="210"/>
      <c r="AE492" s="210"/>
      <c r="AF492" s="210"/>
      <c r="AG492" s="210"/>
      <c r="AH492" s="210"/>
      <c r="AI492" s="210"/>
      <c r="AJ492" s="210"/>
      <c r="AK492" s="210"/>
      <c r="AL492" s="210"/>
      <c r="AM492" s="210"/>
      <c r="AN492" s="210"/>
      <c r="AO492" s="210"/>
      <c r="AP492" s="210"/>
      <c r="AQ492" s="210"/>
      <c r="AR492" s="210"/>
      <c r="AS492" s="210"/>
      <c r="AT492" s="210"/>
      <c r="AU492" s="210"/>
      <c r="AV492" s="210"/>
      <c r="AW492" s="210"/>
      <c r="AX492" s="210"/>
      <c r="AY492" s="210"/>
      <c r="AZ492" s="210"/>
      <c r="BA492" s="210"/>
      <c r="BB492" s="210"/>
      <c r="BC492" s="210"/>
      <c r="BD492" s="210"/>
      <c r="BE492" s="210"/>
      <c r="BF492" s="210"/>
      <c r="BG492" s="210"/>
      <c r="BH492" s="210"/>
      <c r="BI492" s="210"/>
      <c r="BJ492" s="210"/>
      <c r="BK492" s="210"/>
      <c r="BL492" s="210"/>
      <c r="BM492" s="210"/>
      <c r="BN492" s="210"/>
      <c r="BO492" s="210"/>
      <c r="BP492" s="210"/>
      <c r="BQ492" s="210"/>
      <c r="BR492" s="210"/>
      <c r="BS492" s="210"/>
    </row>
    <row r="493" spans="1:71" s="149" customFormat="1" x14ac:dyDescent="0.25">
      <c r="A493" s="282"/>
      <c r="C493" s="290"/>
      <c r="F493" s="291"/>
      <c r="G493" s="291"/>
      <c r="H493" s="291"/>
      <c r="I493" s="292"/>
      <c r="J493" s="293"/>
      <c r="K493" s="210"/>
      <c r="L493" s="210"/>
      <c r="M493" s="210"/>
      <c r="N493" s="210"/>
      <c r="O493" s="210"/>
      <c r="P493" s="210"/>
      <c r="Q493" s="210"/>
      <c r="R493" s="210"/>
      <c r="S493" s="210"/>
      <c r="T493" s="210"/>
      <c r="U493" s="210"/>
      <c r="V493" s="210"/>
      <c r="W493" s="210"/>
      <c r="X493" s="210"/>
      <c r="Y493" s="210"/>
      <c r="Z493" s="210"/>
      <c r="AA493" s="210"/>
      <c r="AB493" s="210"/>
      <c r="AC493" s="210"/>
      <c r="AD493" s="210"/>
      <c r="AE493" s="210"/>
      <c r="AF493" s="210"/>
      <c r="AG493" s="210"/>
      <c r="AH493" s="210"/>
      <c r="AI493" s="210"/>
      <c r="AJ493" s="210"/>
      <c r="AK493" s="210"/>
      <c r="AL493" s="210"/>
      <c r="AM493" s="210"/>
      <c r="AN493" s="210"/>
      <c r="AO493" s="210"/>
      <c r="AP493" s="210"/>
      <c r="AQ493" s="210"/>
      <c r="AR493" s="210"/>
      <c r="AS493" s="210"/>
      <c r="AT493" s="210"/>
      <c r="AU493" s="210"/>
      <c r="AV493" s="210"/>
      <c r="AW493" s="210"/>
      <c r="AX493" s="210"/>
      <c r="AY493" s="210"/>
      <c r="AZ493" s="210"/>
      <c r="BA493" s="210"/>
      <c r="BB493" s="210"/>
      <c r="BC493" s="210"/>
      <c r="BD493" s="210"/>
      <c r="BE493" s="210"/>
      <c r="BF493" s="210"/>
      <c r="BG493" s="210"/>
      <c r="BH493" s="210"/>
      <c r="BI493" s="210"/>
      <c r="BJ493" s="210"/>
      <c r="BK493" s="210"/>
      <c r="BL493" s="210"/>
      <c r="BM493" s="210"/>
      <c r="BN493" s="210"/>
      <c r="BO493" s="210"/>
      <c r="BP493" s="210"/>
      <c r="BQ493" s="210"/>
      <c r="BR493" s="210"/>
      <c r="BS493" s="210"/>
    </row>
    <row r="494" spans="1:71" s="149" customFormat="1" x14ac:dyDescent="0.25">
      <c r="A494" s="282"/>
      <c r="C494" s="290"/>
      <c r="F494" s="291"/>
      <c r="G494" s="291"/>
      <c r="H494" s="291"/>
      <c r="I494" s="292"/>
      <c r="J494" s="293"/>
      <c r="K494" s="210"/>
      <c r="L494" s="210"/>
      <c r="M494" s="210"/>
      <c r="N494" s="210"/>
      <c r="O494" s="210"/>
      <c r="P494" s="210"/>
      <c r="Q494" s="210"/>
      <c r="R494" s="210"/>
      <c r="S494" s="210"/>
      <c r="T494" s="210"/>
      <c r="U494" s="210"/>
      <c r="V494" s="210"/>
      <c r="W494" s="210"/>
      <c r="X494" s="210"/>
      <c r="Y494" s="210"/>
      <c r="Z494" s="210"/>
      <c r="AA494" s="210"/>
      <c r="AB494" s="210"/>
      <c r="AC494" s="210"/>
      <c r="AD494" s="210"/>
      <c r="AE494" s="210"/>
      <c r="AF494" s="210"/>
      <c r="AG494" s="210"/>
      <c r="AH494" s="210"/>
      <c r="AI494" s="210"/>
      <c r="AJ494" s="210"/>
      <c r="AK494" s="210"/>
      <c r="AL494" s="210"/>
      <c r="AM494" s="210"/>
      <c r="AN494" s="210"/>
      <c r="AO494" s="210"/>
      <c r="AP494" s="210"/>
      <c r="AQ494" s="210"/>
      <c r="AR494" s="210"/>
      <c r="AS494" s="210"/>
      <c r="AT494" s="210"/>
      <c r="AU494" s="210"/>
      <c r="AV494" s="210"/>
      <c r="AW494" s="210"/>
      <c r="AX494" s="210"/>
      <c r="AY494" s="210"/>
      <c r="AZ494" s="210"/>
      <c r="BA494" s="210"/>
      <c r="BB494" s="210"/>
      <c r="BC494" s="210"/>
      <c r="BD494" s="210"/>
      <c r="BE494" s="210"/>
      <c r="BF494" s="210"/>
      <c r="BG494" s="210"/>
      <c r="BH494" s="210"/>
      <c r="BI494" s="210"/>
      <c r="BJ494" s="210"/>
      <c r="BK494" s="210"/>
      <c r="BL494" s="210"/>
      <c r="BM494" s="210"/>
      <c r="BN494" s="210"/>
      <c r="BO494" s="210"/>
      <c r="BP494" s="210"/>
      <c r="BQ494" s="210"/>
      <c r="BR494" s="210"/>
      <c r="BS494" s="210"/>
    </row>
    <row r="495" spans="1:71" s="149" customFormat="1" x14ac:dyDescent="0.25">
      <c r="A495" s="282"/>
      <c r="C495" s="290"/>
      <c r="F495" s="291"/>
      <c r="G495" s="291"/>
      <c r="H495" s="291"/>
      <c r="I495" s="292"/>
      <c r="J495" s="293"/>
      <c r="K495" s="210"/>
      <c r="L495" s="210"/>
      <c r="M495" s="210"/>
      <c r="N495" s="210"/>
      <c r="O495" s="210"/>
      <c r="P495" s="210"/>
      <c r="Q495" s="210"/>
      <c r="R495" s="210"/>
      <c r="S495" s="210"/>
      <c r="T495" s="210"/>
      <c r="U495" s="210"/>
      <c r="V495" s="210"/>
      <c r="W495" s="210"/>
      <c r="X495" s="210"/>
      <c r="Y495" s="210"/>
      <c r="Z495" s="210"/>
      <c r="AA495" s="210"/>
      <c r="AB495" s="210"/>
      <c r="AC495" s="210"/>
      <c r="AD495" s="210"/>
      <c r="AE495" s="210"/>
      <c r="AF495" s="210"/>
      <c r="AG495" s="210"/>
      <c r="AH495" s="210"/>
      <c r="AI495" s="210"/>
      <c r="AJ495" s="210"/>
      <c r="AK495" s="210"/>
      <c r="AL495" s="210"/>
      <c r="AM495" s="210"/>
      <c r="AN495" s="210"/>
      <c r="AO495" s="210"/>
      <c r="AP495" s="210"/>
      <c r="AQ495" s="210"/>
      <c r="AR495" s="210"/>
      <c r="AS495" s="210"/>
      <c r="AT495" s="210"/>
      <c r="AU495" s="210"/>
      <c r="AV495" s="210"/>
      <c r="AW495" s="210"/>
      <c r="AX495" s="210"/>
      <c r="AY495" s="210"/>
      <c r="AZ495" s="210"/>
      <c r="BA495" s="210"/>
      <c r="BB495" s="210"/>
      <c r="BC495" s="210"/>
      <c r="BD495" s="210"/>
      <c r="BE495" s="210"/>
      <c r="BF495" s="210"/>
      <c r="BG495" s="210"/>
      <c r="BH495" s="210"/>
      <c r="BI495" s="210"/>
      <c r="BJ495" s="210"/>
      <c r="BK495" s="210"/>
      <c r="BL495" s="210"/>
      <c r="BM495" s="210"/>
      <c r="BN495" s="210"/>
      <c r="BO495" s="210"/>
      <c r="BP495" s="210"/>
      <c r="BQ495" s="210"/>
      <c r="BR495" s="210"/>
      <c r="BS495" s="210"/>
    </row>
    <row r="496" spans="1:71" s="149" customFormat="1" x14ac:dyDescent="0.25">
      <c r="A496" s="282"/>
      <c r="C496" s="290"/>
      <c r="F496" s="291"/>
      <c r="G496" s="291"/>
      <c r="H496" s="291"/>
      <c r="I496" s="292"/>
      <c r="J496" s="293"/>
      <c r="K496" s="210"/>
      <c r="L496" s="210"/>
      <c r="M496" s="210"/>
      <c r="N496" s="210"/>
      <c r="O496" s="210"/>
      <c r="P496" s="210"/>
      <c r="Q496" s="210"/>
      <c r="R496" s="210"/>
      <c r="S496" s="210"/>
      <c r="T496" s="210"/>
      <c r="U496" s="210"/>
      <c r="V496" s="210"/>
      <c r="W496" s="210"/>
      <c r="X496" s="210"/>
      <c r="Y496" s="210"/>
      <c r="Z496" s="210"/>
      <c r="AA496" s="210"/>
      <c r="AB496" s="210"/>
      <c r="AC496" s="210"/>
      <c r="AD496" s="210"/>
      <c r="AE496" s="210"/>
      <c r="AF496" s="210"/>
      <c r="AG496" s="210"/>
      <c r="AH496" s="210"/>
      <c r="AI496" s="210"/>
      <c r="AJ496" s="210"/>
      <c r="AK496" s="210"/>
      <c r="AL496" s="210"/>
      <c r="AM496" s="210"/>
      <c r="AN496" s="210"/>
      <c r="AO496" s="210"/>
      <c r="AP496" s="210"/>
      <c r="AQ496" s="210"/>
      <c r="AR496" s="210"/>
      <c r="AS496" s="210"/>
      <c r="AT496" s="210"/>
      <c r="AU496" s="210"/>
      <c r="AV496" s="210"/>
      <c r="AW496" s="210"/>
      <c r="AX496" s="210"/>
      <c r="AY496" s="210"/>
      <c r="AZ496" s="210"/>
      <c r="BA496" s="210"/>
      <c r="BB496" s="210"/>
      <c r="BC496" s="210"/>
      <c r="BD496" s="210"/>
      <c r="BE496" s="210"/>
      <c r="BF496" s="210"/>
      <c r="BG496" s="210"/>
      <c r="BH496" s="210"/>
      <c r="BI496" s="210"/>
      <c r="BJ496" s="210"/>
      <c r="BK496" s="210"/>
      <c r="BL496" s="210"/>
      <c r="BM496" s="210"/>
      <c r="BN496" s="210"/>
      <c r="BO496" s="210"/>
      <c r="BP496" s="210"/>
      <c r="BQ496" s="210"/>
      <c r="BR496" s="210"/>
      <c r="BS496" s="210"/>
    </row>
    <row r="497" spans="1:71" s="149" customFormat="1" x14ac:dyDescent="0.25">
      <c r="A497" s="282"/>
      <c r="C497" s="290"/>
      <c r="F497" s="291"/>
      <c r="G497" s="291"/>
      <c r="H497" s="291"/>
      <c r="I497" s="292"/>
      <c r="J497" s="293"/>
      <c r="K497" s="210"/>
      <c r="L497" s="210"/>
      <c r="M497" s="210"/>
      <c r="N497" s="210"/>
      <c r="O497" s="210"/>
      <c r="P497" s="210"/>
      <c r="Q497" s="210"/>
      <c r="R497" s="210"/>
      <c r="S497" s="210"/>
      <c r="T497" s="210"/>
      <c r="U497" s="210"/>
      <c r="V497" s="210"/>
      <c r="W497" s="210"/>
      <c r="X497" s="210"/>
      <c r="Y497" s="210"/>
      <c r="Z497" s="210"/>
      <c r="AA497" s="210"/>
      <c r="AB497" s="210"/>
      <c r="AC497" s="210"/>
      <c r="AD497" s="210"/>
      <c r="AE497" s="210"/>
      <c r="AF497" s="210"/>
      <c r="AG497" s="210"/>
      <c r="AH497" s="210"/>
      <c r="AI497" s="210"/>
      <c r="AJ497" s="210"/>
      <c r="AK497" s="210"/>
      <c r="AL497" s="210"/>
      <c r="AM497" s="210"/>
      <c r="AN497" s="210"/>
      <c r="AO497" s="210"/>
      <c r="AP497" s="210"/>
      <c r="AQ497" s="210"/>
      <c r="AR497" s="210"/>
      <c r="AS497" s="210"/>
      <c r="AT497" s="210"/>
      <c r="AU497" s="210"/>
      <c r="AV497" s="210"/>
      <c r="AW497" s="210"/>
      <c r="AX497" s="210"/>
      <c r="AY497" s="210"/>
      <c r="AZ497" s="210"/>
      <c r="BA497" s="210"/>
      <c r="BB497" s="210"/>
      <c r="BC497" s="210"/>
      <c r="BD497" s="210"/>
      <c r="BE497" s="210"/>
      <c r="BF497" s="210"/>
      <c r="BG497" s="210"/>
      <c r="BH497" s="210"/>
      <c r="BI497" s="210"/>
      <c r="BJ497" s="210"/>
      <c r="BK497" s="210"/>
      <c r="BL497" s="210"/>
      <c r="BM497" s="210"/>
      <c r="BN497" s="210"/>
      <c r="BO497" s="210"/>
      <c r="BP497" s="210"/>
      <c r="BQ497" s="210"/>
      <c r="BR497" s="210"/>
      <c r="BS497" s="210"/>
    </row>
    <row r="498" spans="1:71" s="149" customFormat="1" x14ac:dyDescent="0.25">
      <c r="A498" s="282"/>
      <c r="C498" s="290"/>
      <c r="F498" s="291"/>
      <c r="G498" s="291"/>
      <c r="H498" s="291"/>
      <c r="I498" s="292"/>
      <c r="J498" s="293"/>
      <c r="K498" s="210"/>
      <c r="L498" s="210"/>
      <c r="M498" s="210"/>
      <c r="N498" s="210"/>
      <c r="O498" s="210"/>
      <c r="P498" s="210"/>
      <c r="Q498" s="210"/>
      <c r="R498" s="210"/>
      <c r="S498" s="210"/>
      <c r="T498" s="210"/>
      <c r="U498" s="210"/>
      <c r="V498" s="210"/>
      <c r="W498" s="210"/>
      <c r="X498" s="210"/>
      <c r="Y498" s="210"/>
      <c r="Z498" s="210"/>
      <c r="AA498" s="210"/>
      <c r="AB498" s="210"/>
      <c r="AC498" s="210"/>
      <c r="AD498" s="210"/>
      <c r="AE498" s="210"/>
      <c r="AF498" s="210"/>
      <c r="AG498" s="210"/>
      <c r="AH498" s="210"/>
      <c r="AI498" s="210"/>
      <c r="AJ498" s="210"/>
      <c r="AK498" s="210"/>
      <c r="AL498" s="210"/>
      <c r="AM498" s="210"/>
      <c r="AN498" s="210"/>
      <c r="AO498" s="210"/>
      <c r="AP498" s="210"/>
      <c r="AQ498" s="210"/>
      <c r="AR498" s="210"/>
      <c r="AS498" s="210"/>
      <c r="AT498" s="210"/>
      <c r="AU498" s="210"/>
      <c r="AV498" s="210"/>
      <c r="AW498" s="210"/>
      <c r="AX498" s="210"/>
      <c r="AY498" s="210"/>
      <c r="AZ498" s="210"/>
      <c r="BA498" s="210"/>
      <c r="BB498" s="210"/>
      <c r="BC498" s="210"/>
      <c r="BD498" s="210"/>
      <c r="BE498" s="210"/>
      <c r="BF498" s="210"/>
      <c r="BG498" s="210"/>
      <c r="BH498" s="210"/>
      <c r="BI498" s="210"/>
      <c r="BJ498" s="210"/>
      <c r="BK498" s="210"/>
      <c r="BL498" s="210"/>
      <c r="BM498" s="210"/>
      <c r="BN498" s="210"/>
      <c r="BO498" s="210"/>
      <c r="BP498" s="210"/>
      <c r="BQ498" s="210"/>
      <c r="BR498" s="210"/>
      <c r="BS498" s="210"/>
    </row>
    <row r="499" spans="1:71" s="149" customFormat="1" x14ac:dyDescent="0.25">
      <c r="A499" s="282"/>
      <c r="C499" s="290"/>
      <c r="F499" s="291"/>
      <c r="G499" s="291"/>
      <c r="H499" s="291"/>
      <c r="I499" s="292"/>
      <c r="J499" s="293"/>
      <c r="K499" s="210"/>
      <c r="L499" s="210"/>
      <c r="M499" s="210"/>
      <c r="N499" s="210"/>
      <c r="O499" s="210"/>
      <c r="P499" s="210"/>
      <c r="Q499" s="210"/>
      <c r="R499" s="210"/>
      <c r="S499" s="210"/>
      <c r="T499" s="210"/>
      <c r="U499" s="210"/>
      <c r="V499" s="210"/>
      <c r="W499" s="210"/>
      <c r="X499" s="210"/>
      <c r="Y499" s="210"/>
      <c r="Z499" s="210"/>
      <c r="AA499" s="210"/>
      <c r="AB499" s="210"/>
      <c r="AC499" s="210"/>
      <c r="AD499" s="210"/>
      <c r="AE499" s="210"/>
      <c r="AF499" s="210"/>
      <c r="AG499" s="210"/>
      <c r="AH499" s="210"/>
      <c r="AI499" s="210"/>
      <c r="AJ499" s="210"/>
      <c r="AK499" s="210"/>
      <c r="AL499" s="210"/>
      <c r="AM499" s="210"/>
      <c r="AN499" s="210"/>
      <c r="AO499" s="210"/>
      <c r="AP499" s="210"/>
      <c r="AQ499" s="210"/>
      <c r="AR499" s="210"/>
      <c r="AS499" s="210"/>
      <c r="AT499" s="210"/>
      <c r="AU499" s="210"/>
      <c r="AV499" s="210"/>
      <c r="AW499" s="210"/>
      <c r="AX499" s="210"/>
      <c r="AY499" s="210"/>
      <c r="AZ499" s="210"/>
      <c r="BA499" s="210"/>
      <c r="BB499" s="210"/>
      <c r="BC499" s="210"/>
      <c r="BD499" s="210"/>
      <c r="BE499" s="210"/>
      <c r="BF499" s="210"/>
      <c r="BG499" s="210"/>
      <c r="BH499" s="210"/>
      <c r="BI499" s="210"/>
      <c r="BJ499" s="210"/>
      <c r="BK499" s="210"/>
      <c r="BL499" s="210"/>
      <c r="BM499" s="210"/>
      <c r="BN499" s="210"/>
      <c r="BO499" s="210"/>
      <c r="BP499" s="210"/>
      <c r="BQ499" s="210"/>
      <c r="BR499" s="210"/>
      <c r="BS499" s="210"/>
    </row>
    <row r="500" spans="1:71" s="149" customFormat="1" x14ac:dyDescent="0.25">
      <c r="A500" s="282"/>
      <c r="C500" s="290"/>
      <c r="F500" s="291"/>
      <c r="G500" s="291"/>
      <c r="H500" s="291"/>
      <c r="I500" s="292"/>
      <c r="J500" s="293"/>
      <c r="K500" s="210"/>
      <c r="L500" s="210"/>
      <c r="M500" s="210"/>
      <c r="N500" s="210"/>
      <c r="O500" s="210"/>
      <c r="P500" s="210"/>
      <c r="Q500" s="210"/>
      <c r="R500" s="210"/>
      <c r="S500" s="210"/>
      <c r="T500" s="210"/>
      <c r="U500" s="210"/>
      <c r="V500" s="210"/>
      <c r="W500" s="210"/>
      <c r="X500" s="210"/>
      <c r="Y500" s="210"/>
      <c r="Z500" s="210"/>
      <c r="AA500" s="210"/>
      <c r="AB500" s="210"/>
      <c r="AC500" s="210"/>
      <c r="AD500" s="210"/>
      <c r="AE500" s="210"/>
      <c r="AF500" s="210"/>
      <c r="AG500" s="210"/>
      <c r="AH500" s="210"/>
      <c r="AI500" s="210"/>
      <c r="AJ500" s="210"/>
      <c r="AK500" s="210"/>
      <c r="AL500" s="210"/>
      <c r="AM500" s="210"/>
      <c r="AN500" s="210"/>
      <c r="AO500" s="210"/>
      <c r="AP500" s="210"/>
      <c r="AQ500" s="210"/>
      <c r="AR500" s="210"/>
      <c r="AS500" s="210"/>
      <c r="AT500" s="210"/>
      <c r="AU500" s="210"/>
      <c r="AV500" s="210"/>
      <c r="AW500" s="210"/>
      <c r="AX500" s="210"/>
      <c r="AY500" s="210"/>
      <c r="AZ500" s="210"/>
      <c r="BA500" s="210"/>
      <c r="BB500" s="210"/>
      <c r="BC500" s="210"/>
      <c r="BD500" s="210"/>
      <c r="BE500" s="210"/>
      <c r="BF500" s="210"/>
      <c r="BG500" s="210"/>
      <c r="BH500" s="210"/>
      <c r="BI500" s="210"/>
      <c r="BJ500" s="210"/>
      <c r="BK500" s="210"/>
      <c r="BL500" s="210"/>
      <c r="BM500" s="210"/>
      <c r="BN500" s="210"/>
      <c r="BO500" s="210"/>
      <c r="BP500" s="210"/>
      <c r="BQ500" s="210"/>
      <c r="BR500" s="210"/>
      <c r="BS500" s="210"/>
    </row>
    <row r="501" spans="1:71" s="149" customFormat="1" x14ac:dyDescent="0.25">
      <c r="A501" s="282"/>
      <c r="C501" s="290"/>
      <c r="F501" s="291"/>
      <c r="G501" s="291"/>
      <c r="H501" s="291"/>
      <c r="I501" s="292"/>
      <c r="J501" s="293"/>
      <c r="K501" s="210"/>
      <c r="L501" s="210"/>
      <c r="M501" s="210"/>
      <c r="N501" s="210"/>
      <c r="O501" s="210"/>
      <c r="P501" s="210"/>
      <c r="Q501" s="210"/>
      <c r="R501" s="210"/>
      <c r="S501" s="210"/>
      <c r="T501" s="210"/>
      <c r="U501" s="210"/>
      <c r="V501" s="210"/>
      <c r="W501" s="210"/>
      <c r="X501" s="210"/>
      <c r="Y501" s="210"/>
      <c r="Z501" s="210"/>
      <c r="AA501" s="210"/>
      <c r="AB501" s="210"/>
      <c r="AC501" s="210"/>
      <c r="AD501" s="210"/>
      <c r="AE501" s="210"/>
      <c r="AF501" s="210"/>
      <c r="AG501" s="210"/>
      <c r="AH501" s="210"/>
      <c r="AI501" s="210"/>
      <c r="AJ501" s="210"/>
      <c r="AK501" s="210"/>
      <c r="AL501" s="210"/>
      <c r="AM501" s="210"/>
      <c r="AN501" s="210"/>
      <c r="AO501" s="210"/>
      <c r="AP501" s="210"/>
      <c r="AQ501" s="210"/>
      <c r="AR501" s="210"/>
      <c r="AS501" s="210"/>
      <c r="AT501" s="210"/>
      <c r="AU501" s="210"/>
      <c r="AV501" s="210"/>
      <c r="AW501" s="210"/>
      <c r="AX501" s="210"/>
      <c r="AY501" s="210"/>
      <c r="AZ501" s="210"/>
      <c r="BA501" s="210"/>
      <c r="BB501" s="210"/>
      <c r="BC501" s="210"/>
      <c r="BD501" s="210"/>
      <c r="BE501" s="210"/>
      <c r="BF501" s="210"/>
      <c r="BG501" s="210"/>
      <c r="BH501" s="210"/>
      <c r="BI501" s="210"/>
      <c r="BJ501" s="210"/>
      <c r="BK501" s="210"/>
      <c r="BL501" s="210"/>
      <c r="BM501" s="210"/>
      <c r="BN501" s="210"/>
      <c r="BO501" s="210"/>
      <c r="BP501" s="210"/>
      <c r="BQ501" s="210"/>
      <c r="BR501" s="210"/>
      <c r="BS501" s="210"/>
    </row>
    <row r="502" spans="1:71" s="149" customFormat="1" x14ac:dyDescent="0.25">
      <c r="A502" s="282"/>
      <c r="C502" s="290"/>
      <c r="F502" s="291"/>
      <c r="G502" s="291"/>
      <c r="H502" s="291"/>
      <c r="I502" s="292"/>
      <c r="J502" s="293"/>
      <c r="K502" s="210"/>
      <c r="L502" s="210"/>
      <c r="M502" s="210"/>
      <c r="N502" s="210"/>
      <c r="O502" s="210"/>
      <c r="P502" s="210"/>
      <c r="Q502" s="210"/>
      <c r="R502" s="210"/>
      <c r="S502" s="210"/>
      <c r="T502" s="210"/>
      <c r="U502" s="210"/>
      <c r="V502" s="210"/>
      <c r="W502" s="210"/>
      <c r="X502" s="210"/>
      <c r="Y502" s="210"/>
      <c r="Z502" s="210"/>
      <c r="AA502" s="210"/>
      <c r="AB502" s="210"/>
      <c r="AC502" s="210"/>
      <c r="AD502" s="210"/>
      <c r="AE502" s="210"/>
      <c r="AF502" s="210"/>
      <c r="AG502" s="210"/>
      <c r="AH502" s="210"/>
      <c r="AI502" s="210"/>
      <c r="AJ502" s="210"/>
      <c r="AK502" s="210"/>
      <c r="AL502" s="210"/>
      <c r="AM502" s="210"/>
      <c r="AN502" s="210"/>
      <c r="AO502" s="210"/>
      <c r="AP502" s="210"/>
      <c r="AQ502" s="210"/>
      <c r="AR502" s="210"/>
      <c r="AS502" s="210"/>
      <c r="AT502" s="210"/>
      <c r="AU502" s="210"/>
      <c r="AV502" s="210"/>
      <c r="AW502" s="210"/>
      <c r="AX502" s="210"/>
      <c r="AY502" s="210"/>
      <c r="AZ502" s="210"/>
      <c r="BA502" s="210"/>
      <c r="BB502" s="210"/>
      <c r="BC502" s="210"/>
      <c r="BD502" s="210"/>
      <c r="BE502" s="210"/>
      <c r="BF502" s="210"/>
      <c r="BG502" s="210"/>
      <c r="BH502" s="210"/>
      <c r="BI502" s="210"/>
      <c r="BJ502" s="210"/>
      <c r="BK502" s="210"/>
      <c r="BL502" s="210"/>
      <c r="BM502" s="210"/>
      <c r="BN502" s="210"/>
      <c r="BO502" s="210"/>
      <c r="BP502" s="210"/>
      <c r="BQ502" s="210"/>
      <c r="BR502" s="210"/>
      <c r="BS502" s="210"/>
    </row>
    <row r="503" spans="1:71" s="149" customFormat="1" x14ac:dyDescent="0.25">
      <c r="A503" s="282"/>
      <c r="C503" s="290"/>
      <c r="F503" s="291"/>
      <c r="G503" s="291"/>
      <c r="H503" s="291"/>
      <c r="I503" s="292"/>
      <c r="J503" s="293"/>
      <c r="K503" s="210"/>
      <c r="L503" s="210"/>
      <c r="M503" s="210"/>
      <c r="N503" s="210"/>
      <c r="O503" s="210"/>
      <c r="P503" s="210"/>
      <c r="Q503" s="210"/>
      <c r="R503" s="210"/>
      <c r="S503" s="210"/>
      <c r="T503" s="210"/>
      <c r="U503" s="210"/>
      <c r="V503" s="210"/>
      <c r="W503" s="210"/>
      <c r="X503" s="210"/>
      <c r="Y503" s="210"/>
      <c r="Z503" s="210"/>
      <c r="AA503" s="210"/>
      <c r="AB503" s="210"/>
      <c r="AC503" s="210"/>
      <c r="AD503" s="210"/>
      <c r="AE503" s="210"/>
      <c r="AF503" s="210"/>
      <c r="AG503" s="210"/>
      <c r="AH503" s="210"/>
      <c r="AI503" s="210"/>
      <c r="AJ503" s="210"/>
      <c r="AK503" s="210"/>
      <c r="AL503" s="210"/>
      <c r="AM503" s="210"/>
      <c r="AN503" s="210"/>
      <c r="AO503" s="210"/>
      <c r="AP503" s="210"/>
      <c r="AQ503" s="210"/>
      <c r="AR503" s="210"/>
      <c r="AS503" s="210"/>
      <c r="AT503" s="210"/>
      <c r="AU503" s="210"/>
      <c r="AV503" s="210"/>
      <c r="AW503" s="210"/>
      <c r="AX503" s="210"/>
      <c r="AY503" s="210"/>
      <c r="AZ503" s="210"/>
      <c r="BA503" s="210"/>
      <c r="BB503" s="210"/>
      <c r="BC503" s="210"/>
      <c r="BD503" s="210"/>
      <c r="BE503" s="210"/>
      <c r="BF503" s="210"/>
      <c r="BG503" s="210"/>
      <c r="BH503" s="210"/>
      <c r="BI503" s="210"/>
      <c r="BJ503" s="210"/>
      <c r="BK503" s="210"/>
      <c r="BL503" s="210"/>
      <c r="BM503" s="210"/>
      <c r="BN503" s="210"/>
      <c r="BO503" s="210"/>
      <c r="BP503" s="210"/>
      <c r="BQ503" s="210"/>
      <c r="BR503" s="210"/>
      <c r="BS503" s="210"/>
    </row>
    <row r="504" spans="1:71" s="149" customFormat="1" x14ac:dyDescent="0.25">
      <c r="A504" s="282"/>
      <c r="C504" s="290"/>
      <c r="F504" s="291"/>
      <c r="G504" s="291"/>
      <c r="H504" s="291"/>
      <c r="I504" s="292"/>
      <c r="J504" s="293"/>
      <c r="K504" s="210"/>
      <c r="L504" s="210"/>
      <c r="M504" s="210"/>
      <c r="N504" s="210"/>
      <c r="O504" s="210"/>
      <c r="P504" s="210"/>
      <c r="Q504" s="210"/>
      <c r="R504" s="210"/>
      <c r="S504" s="210"/>
      <c r="T504" s="210"/>
      <c r="U504" s="210"/>
      <c r="V504" s="210"/>
      <c r="W504" s="210"/>
      <c r="X504" s="210"/>
      <c r="Y504" s="210"/>
      <c r="Z504" s="210"/>
      <c r="AA504" s="210"/>
      <c r="AB504" s="210"/>
      <c r="AC504" s="210"/>
      <c r="AD504" s="210"/>
      <c r="AE504" s="210"/>
      <c r="AF504" s="210"/>
      <c r="AG504" s="210"/>
      <c r="AH504" s="210"/>
      <c r="AI504" s="210"/>
      <c r="AJ504" s="210"/>
      <c r="AK504" s="210"/>
      <c r="AL504" s="210"/>
      <c r="AM504" s="210"/>
      <c r="AN504" s="210"/>
      <c r="AO504" s="210"/>
      <c r="AP504" s="210"/>
      <c r="AQ504" s="210"/>
      <c r="AR504" s="210"/>
      <c r="AS504" s="210"/>
      <c r="AT504" s="210"/>
      <c r="AU504" s="210"/>
      <c r="AV504" s="210"/>
      <c r="AW504" s="210"/>
      <c r="AX504" s="210"/>
      <c r="AY504" s="210"/>
      <c r="AZ504" s="210"/>
      <c r="BA504" s="210"/>
      <c r="BB504" s="210"/>
      <c r="BC504" s="210"/>
      <c r="BD504" s="210"/>
      <c r="BE504" s="210"/>
      <c r="BF504" s="210"/>
      <c r="BG504" s="210"/>
      <c r="BH504" s="210"/>
      <c r="BI504" s="210"/>
      <c r="BJ504" s="210"/>
      <c r="BK504" s="210"/>
      <c r="BL504" s="210"/>
      <c r="BM504" s="210"/>
      <c r="BN504" s="210"/>
      <c r="BO504" s="210"/>
      <c r="BP504" s="210"/>
      <c r="BQ504" s="210"/>
      <c r="BR504" s="210"/>
      <c r="BS504" s="210"/>
    </row>
    <row r="505" spans="1:71" s="149" customFormat="1" x14ac:dyDescent="0.25">
      <c r="A505" s="282"/>
      <c r="C505" s="290"/>
      <c r="F505" s="291"/>
      <c r="G505" s="291"/>
      <c r="H505" s="291"/>
      <c r="I505" s="292"/>
      <c r="J505" s="293"/>
      <c r="K505" s="210"/>
      <c r="L505" s="210"/>
      <c r="M505" s="210"/>
      <c r="N505" s="210"/>
      <c r="O505" s="210"/>
      <c r="P505" s="210"/>
      <c r="Q505" s="210"/>
      <c r="R505" s="210"/>
      <c r="S505" s="210"/>
      <c r="T505" s="210"/>
      <c r="U505" s="210"/>
      <c r="V505" s="210"/>
      <c r="W505" s="210"/>
      <c r="X505" s="210"/>
      <c r="Y505" s="210"/>
      <c r="Z505" s="210"/>
      <c r="AA505" s="210"/>
      <c r="AB505" s="210"/>
      <c r="AC505" s="210"/>
      <c r="AD505" s="210"/>
      <c r="AE505" s="210"/>
      <c r="AF505" s="210"/>
      <c r="AG505" s="210"/>
      <c r="AH505" s="210"/>
      <c r="AI505" s="210"/>
      <c r="AJ505" s="210"/>
      <c r="AK505" s="210"/>
      <c r="AL505" s="210"/>
      <c r="AM505" s="210"/>
      <c r="AN505" s="210"/>
      <c r="AO505" s="210"/>
      <c r="AP505" s="210"/>
      <c r="AQ505" s="210"/>
      <c r="AR505" s="210"/>
      <c r="AS505" s="210"/>
      <c r="AT505" s="210"/>
      <c r="AU505" s="210"/>
      <c r="AV505" s="210"/>
      <c r="AW505" s="210"/>
      <c r="AX505" s="210"/>
      <c r="AY505" s="210"/>
      <c r="AZ505" s="210"/>
      <c r="BA505" s="210"/>
      <c r="BB505" s="210"/>
      <c r="BC505" s="210"/>
      <c r="BD505" s="210"/>
      <c r="BE505" s="210"/>
      <c r="BF505" s="210"/>
      <c r="BG505" s="210"/>
      <c r="BH505" s="210"/>
      <c r="BI505" s="210"/>
      <c r="BJ505" s="210"/>
      <c r="BK505" s="210"/>
      <c r="BL505" s="210"/>
      <c r="BM505" s="210"/>
      <c r="BN505" s="210"/>
      <c r="BO505" s="210"/>
      <c r="BP505" s="210"/>
      <c r="BQ505" s="210"/>
      <c r="BR505" s="210"/>
      <c r="BS505" s="210"/>
    </row>
    <row r="506" spans="1:71" s="149" customFormat="1" x14ac:dyDescent="0.25">
      <c r="A506" s="282"/>
      <c r="C506" s="290"/>
      <c r="F506" s="291"/>
      <c r="G506" s="291"/>
      <c r="H506" s="291"/>
      <c r="I506" s="292"/>
      <c r="J506" s="293"/>
      <c r="K506" s="210"/>
      <c r="L506" s="210"/>
      <c r="M506" s="210"/>
      <c r="N506" s="210"/>
      <c r="O506" s="210"/>
      <c r="P506" s="210"/>
      <c r="Q506" s="210"/>
      <c r="R506" s="210"/>
      <c r="S506" s="210"/>
      <c r="T506" s="210"/>
      <c r="U506" s="210"/>
      <c r="V506" s="210"/>
      <c r="W506" s="210"/>
      <c r="X506" s="210"/>
      <c r="Y506" s="210"/>
      <c r="Z506" s="210"/>
      <c r="AA506" s="210"/>
      <c r="AB506" s="210"/>
      <c r="AC506" s="210"/>
      <c r="AD506" s="210"/>
      <c r="AE506" s="210"/>
      <c r="AF506" s="210"/>
      <c r="AG506" s="210"/>
      <c r="AH506" s="210"/>
      <c r="AI506" s="210"/>
      <c r="AJ506" s="210"/>
      <c r="AK506" s="210"/>
      <c r="AL506" s="210"/>
      <c r="AM506" s="210"/>
      <c r="AN506" s="210"/>
      <c r="AO506" s="210"/>
      <c r="AP506" s="210"/>
      <c r="AQ506" s="210"/>
      <c r="AR506" s="210"/>
      <c r="AS506" s="210"/>
      <c r="AT506" s="210"/>
      <c r="AU506" s="210"/>
      <c r="AV506" s="210"/>
      <c r="AW506" s="210"/>
      <c r="AX506" s="210"/>
      <c r="AY506" s="210"/>
      <c r="AZ506" s="210"/>
      <c r="BA506" s="210"/>
      <c r="BB506" s="210"/>
      <c r="BC506" s="210"/>
      <c r="BD506" s="210"/>
      <c r="BE506" s="210"/>
      <c r="BF506" s="210"/>
      <c r="BG506" s="210"/>
      <c r="BH506" s="210"/>
      <c r="BI506" s="210"/>
      <c r="BJ506" s="210"/>
      <c r="BK506" s="210"/>
      <c r="BL506" s="210"/>
      <c r="BM506" s="210"/>
      <c r="BN506" s="210"/>
      <c r="BO506" s="210"/>
      <c r="BP506" s="210"/>
      <c r="BQ506" s="210"/>
      <c r="BR506" s="210"/>
      <c r="BS506" s="210"/>
    </row>
    <row r="507" spans="1:71" s="149" customFormat="1" x14ac:dyDescent="0.25">
      <c r="A507" s="282"/>
      <c r="C507" s="290"/>
      <c r="F507" s="291"/>
      <c r="G507" s="291"/>
      <c r="H507" s="291"/>
      <c r="I507" s="292"/>
      <c r="J507" s="293"/>
      <c r="K507" s="210"/>
      <c r="L507" s="210"/>
      <c r="M507" s="210"/>
      <c r="N507" s="210"/>
      <c r="O507" s="210"/>
      <c r="P507" s="210"/>
      <c r="Q507" s="210"/>
      <c r="R507" s="210"/>
      <c r="S507" s="210"/>
      <c r="T507" s="210"/>
      <c r="U507" s="210"/>
      <c r="V507" s="210"/>
      <c r="W507" s="210"/>
      <c r="X507" s="210"/>
      <c r="Y507" s="210"/>
      <c r="Z507" s="210"/>
      <c r="AA507" s="210"/>
      <c r="AB507" s="210"/>
      <c r="AC507" s="210"/>
      <c r="AD507" s="210"/>
      <c r="AE507" s="210"/>
      <c r="AF507" s="210"/>
      <c r="AG507" s="210"/>
      <c r="AH507" s="210"/>
      <c r="AI507" s="210"/>
      <c r="AJ507" s="210"/>
      <c r="AK507" s="210"/>
      <c r="AL507" s="210"/>
      <c r="AM507" s="210"/>
      <c r="AN507" s="210"/>
      <c r="AO507" s="210"/>
      <c r="AP507" s="210"/>
      <c r="AQ507" s="210"/>
      <c r="AR507" s="210"/>
      <c r="AS507" s="210"/>
      <c r="AT507" s="210"/>
      <c r="AU507" s="210"/>
      <c r="AV507" s="210"/>
      <c r="AW507" s="210"/>
      <c r="AX507" s="210"/>
      <c r="AY507" s="210"/>
      <c r="AZ507" s="210"/>
      <c r="BA507" s="210"/>
      <c r="BB507" s="210"/>
      <c r="BC507" s="210"/>
      <c r="BD507" s="210"/>
      <c r="BE507" s="210"/>
      <c r="BF507" s="210"/>
      <c r="BG507" s="210"/>
      <c r="BH507" s="210"/>
      <c r="BI507" s="210"/>
      <c r="BJ507" s="210"/>
      <c r="BK507" s="210"/>
      <c r="BL507" s="210"/>
      <c r="BM507" s="210"/>
      <c r="BN507" s="210"/>
      <c r="BO507" s="210"/>
      <c r="BP507" s="210"/>
      <c r="BQ507" s="210"/>
      <c r="BR507" s="210"/>
      <c r="BS507" s="210"/>
    </row>
    <row r="508" spans="1:71" s="149" customFormat="1" x14ac:dyDescent="0.25">
      <c r="A508" s="282"/>
      <c r="C508" s="290"/>
      <c r="F508" s="291"/>
      <c r="G508" s="291"/>
      <c r="H508" s="291"/>
      <c r="I508" s="292"/>
      <c r="J508" s="293"/>
      <c r="K508" s="210"/>
      <c r="L508" s="210"/>
      <c r="M508" s="210"/>
      <c r="N508" s="210"/>
      <c r="O508" s="210"/>
      <c r="P508" s="210"/>
      <c r="Q508" s="210"/>
      <c r="R508" s="210"/>
      <c r="S508" s="210"/>
      <c r="T508" s="210"/>
      <c r="U508" s="210"/>
      <c r="V508" s="210"/>
      <c r="W508" s="210"/>
      <c r="X508" s="210"/>
      <c r="Y508" s="210"/>
      <c r="Z508" s="210"/>
      <c r="AA508" s="210"/>
      <c r="AB508" s="210"/>
      <c r="AC508" s="210"/>
      <c r="AD508" s="210"/>
      <c r="AE508" s="210"/>
      <c r="AF508" s="210"/>
      <c r="AG508" s="210"/>
      <c r="AH508" s="210"/>
      <c r="AI508" s="210"/>
      <c r="AJ508" s="210"/>
      <c r="AK508" s="210"/>
      <c r="AL508" s="210"/>
      <c r="AM508" s="210"/>
      <c r="AN508" s="210"/>
      <c r="AO508" s="210"/>
      <c r="AP508" s="210"/>
      <c r="AQ508" s="210"/>
      <c r="AR508" s="210"/>
      <c r="AS508" s="210"/>
      <c r="AT508" s="210"/>
      <c r="AU508" s="210"/>
      <c r="AV508" s="210"/>
      <c r="AW508" s="210"/>
      <c r="AX508" s="210"/>
      <c r="AY508" s="210"/>
      <c r="AZ508" s="210"/>
      <c r="BA508" s="210"/>
      <c r="BB508" s="210"/>
      <c r="BC508" s="210"/>
      <c r="BD508" s="210"/>
      <c r="BE508" s="210"/>
      <c r="BF508" s="210"/>
      <c r="BG508" s="210"/>
      <c r="BH508" s="210"/>
      <c r="BI508" s="210"/>
      <c r="BJ508" s="210"/>
      <c r="BK508" s="210"/>
      <c r="BL508" s="210"/>
      <c r="BM508" s="210"/>
      <c r="BN508" s="210"/>
      <c r="BO508" s="210"/>
      <c r="BP508" s="210"/>
      <c r="BQ508" s="210"/>
      <c r="BR508" s="210"/>
      <c r="BS508" s="210"/>
    </row>
    <row r="509" spans="1:71" s="149" customFormat="1" x14ac:dyDescent="0.25">
      <c r="A509" s="282"/>
      <c r="C509" s="290"/>
      <c r="F509" s="291"/>
      <c r="G509" s="291"/>
      <c r="H509" s="291"/>
      <c r="I509" s="292"/>
      <c r="J509" s="293"/>
      <c r="K509" s="210"/>
      <c r="L509" s="210"/>
      <c r="M509" s="210"/>
      <c r="N509" s="210"/>
      <c r="O509" s="210"/>
      <c r="P509" s="210"/>
      <c r="Q509" s="210"/>
      <c r="R509" s="210"/>
      <c r="S509" s="210"/>
      <c r="T509" s="210"/>
      <c r="U509" s="210"/>
      <c r="V509" s="210"/>
      <c r="W509" s="210"/>
      <c r="X509" s="210"/>
      <c r="Y509" s="210"/>
      <c r="Z509" s="210"/>
      <c r="AA509" s="210"/>
      <c r="AB509" s="210"/>
      <c r="AC509" s="210"/>
      <c r="AD509" s="210"/>
      <c r="AE509" s="210"/>
      <c r="AF509" s="210"/>
      <c r="AG509" s="210"/>
      <c r="AH509" s="210"/>
      <c r="AI509" s="210"/>
      <c r="AJ509" s="210"/>
      <c r="AK509" s="210"/>
      <c r="AL509" s="210"/>
      <c r="AM509" s="210"/>
      <c r="AN509" s="210"/>
      <c r="AO509" s="210"/>
      <c r="AP509" s="210"/>
      <c r="AQ509" s="210"/>
      <c r="AR509" s="210"/>
      <c r="AS509" s="210"/>
      <c r="AT509" s="210"/>
      <c r="AU509" s="210"/>
      <c r="AV509" s="210"/>
      <c r="AW509" s="210"/>
      <c r="AX509" s="210"/>
      <c r="AY509" s="210"/>
      <c r="AZ509" s="210"/>
      <c r="BA509" s="210"/>
      <c r="BB509" s="210"/>
      <c r="BC509" s="210"/>
      <c r="BD509" s="210"/>
      <c r="BE509" s="210"/>
      <c r="BF509" s="210"/>
      <c r="BG509" s="210"/>
      <c r="BH509" s="210"/>
      <c r="BI509" s="210"/>
      <c r="BJ509" s="210"/>
      <c r="BK509" s="210"/>
      <c r="BL509" s="210"/>
      <c r="BM509" s="210"/>
      <c r="BN509" s="210"/>
      <c r="BO509" s="210"/>
      <c r="BP509" s="210"/>
      <c r="BQ509" s="210"/>
      <c r="BR509" s="210"/>
      <c r="BS509" s="210"/>
    </row>
    <row r="510" spans="1:71" s="149" customFormat="1" x14ac:dyDescent="0.25">
      <c r="A510" s="282"/>
      <c r="C510" s="290"/>
      <c r="F510" s="291"/>
      <c r="G510" s="291"/>
      <c r="H510" s="291"/>
      <c r="I510" s="292"/>
      <c r="J510" s="293"/>
      <c r="K510" s="210"/>
      <c r="L510" s="210"/>
      <c r="M510" s="210"/>
      <c r="N510" s="210"/>
      <c r="O510" s="210"/>
      <c r="P510" s="210"/>
      <c r="Q510" s="210"/>
      <c r="R510" s="210"/>
      <c r="S510" s="210"/>
      <c r="T510" s="210"/>
      <c r="U510" s="210"/>
      <c r="V510" s="210"/>
      <c r="W510" s="210"/>
      <c r="X510" s="210"/>
      <c r="Y510" s="210"/>
      <c r="Z510" s="210"/>
      <c r="AA510" s="210"/>
      <c r="AB510" s="210"/>
      <c r="AC510" s="210"/>
      <c r="AD510" s="210"/>
      <c r="AE510" s="210"/>
      <c r="AF510" s="210"/>
      <c r="AG510" s="210"/>
      <c r="AH510" s="210"/>
      <c r="AI510" s="210"/>
      <c r="AJ510" s="210"/>
      <c r="AK510" s="210"/>
      <c r="AL510" s="210"/>
      <c r="AM510" s="210"/>
      <c r="AN510" s="210"/>
      <c r="AO510" s="210"/>
      <c r="AP510" s="210"/>
      <c r="AQ510" s="210"/>
      <c r="AR510" s="210"/>
      <c r="AS510" s="210"/>
      <c r="AT510" s="210"/>
      <c r="AU510" s="210"/>
      <c r="AV510" s="210"/>
      <c r="AW510" s="210"/>
      <c r="AX510" s="210"/>
      <c r="AY510" s="210"/>
      <c r="AZ510" s="210"/>
      <c r="BA510" s="210"/>
      <c r="BB510" s="210"/>
      <c r="BC510" s="210"/>
      <c r="BD510" s="210"/>
      <c r="BE510" s="210"/>
      <c r="BF510" s="210"/>
      <c r="BG510" s="210"/>
      <c r="BH510" s="210"/>
      <c r="BI510" s="210"/>
      <c r="BJ510" s="210"/>
      <c r="BK510" s="210"/>
      <c r="BL510" s="210"/>
      <c r="BM510" s="210"/>
      <c r="BN510" s="210"/>
      <c r="BO510" s="210"/>
      <c r="BP510" s="210"/>
      <c r="BQ510" s="210"/>
      <c r="BR510" s="210"/>
      <c r="BS510" s="210"/>
    </row>
    <row r="511" spans="1:71" s="149" customFormat="1" x14ac:dyDescent="0.25">
      <c r="A511" s="282"/>
      <c r="C511" s="290"/>
      <c r="F511" s="291"/>
      <c r="G511" s="291"/>
      <c r="H511" s="291"/>
      <c r="I511" s="292"/>
      <c r="J511" s="293"/>
      <c r="K511" s="210"/>
      <c r="L511" s="210"/>
      <c r="M511" s="210"/>
      <c r="N511" s="210"/>
      <c r="O511" s="210"/>
      <c r="P511" s="210"/>
      <c r="Q511" s="210"/>
      <c r="R511" s="210"/>
      <c r="S511" s="210"/>
      <c r="T511" s="210"/>
      <c r="U511" s="210"/>
      <c r="V511" s="210"/>
      <c r="W511" s="210"/>
      <c r="X511" s="210"/>
      <c r="Y511" s="210"/>
      <c r="Z511" s="210"/>
      <c r="AA511" s="210"/>
      <c r="AB511" s="210"/>
      <c r="AC511" s="210"/>
      <c r="AD511" s="210"/>
      <c r="AE511" s="210"/>
      <c r="AF511" s="210"/>
      <c r="AG511" s="210"/>
      <c r="AH511" s="210"/>
      <c r="AI511" s="210"/>
      <c r="AJ511" s="210"/>
      <c r="AK511" s="210"/>
      <c r="AL511" s="210"/>
      <c r="AM511" s="210"/>
      <c r="AN511" s="210"/>
      <c r="AO511" s="210"/>
      <c r="AP511" s="210"/>
      <c r="AQ511" s="210"/>
      <c r="AR511" s="210"/>
      <c r="AS511" s="210"/>
      <c r="AT511" s="210"/>
      <c r="AU511" s="210"/>
      <c r="AV511" s="210"/>
      <c r="AW511" s="210"/>
      <c r="AX511" s="210"/>
      <c r="AY511" s="210"/>
      <c r="AZ511" s="210"/>
      <c r="BA511" s="210"/>
      <c r="BB511" s="210"/>
      <c r="BC511" s="210"/>
      <c r="BD511" s="210"/>
      <c r="BE511" s="210"/>
      <c r="BF511" s="210"/>
      <c r="BG511" s="210"/>
      <c r="BH511" s="210"/>
      <c r="BI511" s="210"/>
      <c r="BJ511" s="210"/>
      <c r="BK511" s="210"/>
      <c r="BL511" s="210"/>
      <c r="BM511" s="210"/>
      <c r="BN511" s="210"/>
      <c r="BO511" s="210"/>
      <c r="BP511" s="210"/>
      <c r="BQ511" s="210"/>
      <c r="BR511" s="210"/>
      <c r="BS511" s="210"/>
    </row>
    <row r="512" spans="1:71" s="149" customFormat="1" x14ac:dyDescent="0.25">
      <c r="A512" s="282"/>
      <c r="C512" s="290"/>
      <c r="F512" s="291"/>
      <c r="G512" s="291"/>
      <c r="H512" s="291"/>
      <c r="I512" s="292"/>
      <c r="J512" s="293"/>
      <c r="K512" s="210"/>
      <c r="L512" s="210"/>
      <c r="M512" s="210"/>
      <c r="N512" s="210"/>
      <c r="O512" s="210"/>
      <c r="P512" s="210"/>
      <c r="Q512" s="210"/>
      <c r="R512" s="210"/>
      <c r="S512" s="210"/>
      <c r="T512" s="210"/>
      <c r="U512" s="210"/>
      <c r="V512" s="210"/>
      <c r="W512" s="210"/>
      <c r="X512" s="210"/>
      <c r="Y512" s="210"/>
      <c r="Z512" s="210"/>
      <c r="AA512" s="210"/>
      <c r="AB512" s="210"/>
      <c r="AC512" s="210"/>
      <c r="AD512" s="210"/>
      <c r="AE512" s="210"/>
      <c r="AF512" s="210"/>
      <c r="AG512" s="210"/>
      <c r="AH512" s="210"/>
      <c r="AI512" s="210"/>
      <c r="AJ512" s="210"/>
      <c r="AK512" s="210"/>
      <c r="AL512" s="210"/>
      <c r="AM512" s="210"/>
      <c r="AN512" s="210"/>
      <c r="AO512" s="210"/>
      <c r="AP512" s="210"/>
      <c r="AQ512" s="210"/>
      <c r="AR512" s="210"/>
      <c r="AS512" s="210"/>
      <c r="AT512" s="210"/>
      <c r="AU512" s="210"/>
      <c r="AV512" s="210"/>
      <c r="AW512" s="210"/>
      <c r="AX512" s="210"/>
      <c r="AY512" s="210"/>
      <c r="AZ512" s="210"/>
      <c r="BA512" s="210"/>
      <c r="BB512" s="210"/>
      <c r="BC512" s="210"/>
      <c r="BD512" s="210"/>
      <c r="BE512" s="210"/>
      <c r="BF512" s="210"/>
      <c r="BG512" s="210"/>
      <c r="BH512" s="210"/>
      <c r="BI512" s="210"/>
      <c r="BJ512" s="210"/>
      <c r="BK512" s="210"/>
      <c r="BL512" s="210"/>
      <c r="BM512" s="210"/>
      <c r="BN512" s="210"/>
      <c r="BO512" s="210"/>
      <c r="BP512" s="210"/>
      <c r="BQ512" s="210"/>
      <c r="BR512" s="210"/>
      <c r="BS512" s="210"/>
    </row>
    <row r="513" spans="1:71" s="149" customFormat="1" x14ac:dyDescent="0.25">
      <c r="A513" s="282"/>
      <c r="C513" s="290"/>
      <c r="F513" s="291"/>
      <c r="G513" s="291"/>
      <c r="H513" s="291"/>
      <c r="I513" s="292"/>
      <c r="J513" s="293"/>
      <c r="K513" s="210"/>
      <c r="L513" s="210"/>
      <c r="M513" s="210"/>
      <c r="N513" s="210"/>
      <c r="O513" s="210"/>
      <c r="P513" s="210"/>
      <c r="Q513" s="210"/>
      <c r="R513" s="210"/>
      <c r="S513" s="210"/>
      <c r="T513" s="210"/>
      <c r="U513" s="210"/>
      <c r="V513" s="210"/>
      <c r="W513" s="210"/>
      <c r="X513" s="210"/>
      <c r="Y513" s="210"/>
      <c r="Z513" s="210"/>
      <c r="AA513" s="210"/>
      <c r="AB513" s="210"/>
      <c r="AC513" s="210"/>
      <c r="AD513" s="210"/>
      <c r="AE513" s="210"/>
      <c r="AF513" s="210"/>
      <c r="AG513" s="210"/>
      <c r="AH513" s="210"/>
      <c r="AI513" s="210"/>
      <c r="AJ513" s="210"/>
      <c r="AK513" s="210"/>
      <c r="AL513" s="210"/>
      <c r="AM513" s="210"/>
      <c r="AN513" s="210"/>
      <c r="AO513" s="210"/>
      <c r="AP513" s="210"/>
      <c r="AQ513" s="210"/>
      <c r="AR513" s="210"/>
      <c r="AS513" s="210"/>
      <c r="AT513" s="210"/>
      <c r="AU513" s="210"/>
      <c r="AV513" s="210"/>
      <c r="AW513" s="210"/>
      <c r="AX513" s="210"/>
      <c r="AY513" s="210"/>
      <c r="AZ513" s="210"/>
      <c r="BA513" s="210"/>
      <c r="BB513" s="210"/>
      <c r="BC513" s="210"/>
      <c r="BD513" s="210"/>
      <c r="BE513" s="210"/>
      <c r="BF513" s="210"/>
      <c r="BG513" s="210"/>
      <c r="BH513" s="210"/>
      <c r="BI513" s="210"/>
      <c r="BJ513" s="210"/>
      <c r="BK513" s="210"/>
      <c r="BL513" s="210"/>
      <c r="BM513" s="210"/>
      <c r="BN513" s="210"/>
      <c r="BO513" s="210"/>
      <c r="BP513" s="210"/>
      <c r="BQ513" s="210"/>
      <c r="BR513" s="210"/>
      <c r="BS513" s="210"/>
    </row>
    <row r="514" spans="1:71" s="149" customFormat="1" x14ac:dyDescent="0.25">
      <c r="A514" s="282"/>
      <c r="C514" s="290"/>
      <c r="F514" s="291"/>
      <c r="G514" s="291"/>
      <c r="H514" s="291"/>
      <c r="I514" s="292"/>
      <c r="J514" s="293"/>
      <c r="K514" s="210"/>
      <c r="L514" s="210"/>
      <c r="M514" s="210"/>
      <c r="N514" s="210"/>
      <c r="O514" s="210"/>
      <c r="P514" s="210"/>
      <c r="Q514" s="210"/>
      <c r="R514" s="210"/>
      <c r="S514" s="210"/>
      <c r="T514" s="210"/>
      <c r="U514" s="210"/>
      <c r="V514" s="210"/>
      <c r="W514" s="210"/>
      <c r="X514" s="210"/>
      <c r="Y514" s="210"/>
      <c r="Z514" s="210"/>
      <c r="AA514" s="210"/>
      <c r="AB514" s="210"/>
      <c r="AC514" s="210"/>
      <c r="AD514" s="210"/>
      <c r="AE514" s="210"/>
      <c r="AF514" s="210"/>
      <c r="AG514" s="210"/>
      <c r="AH514" s="210"/>
      <c r="AI514" s="210"/>
      <c r="AJ514" s="210"/>
      <c r="AK514" s="210"/>
      <c r="AL514" s="210"/>
      <c r="AM514" s="210"/>
      <c r="AN514" s="210"/>
      <c r="AO514" s="210"/>
      <c r="AP514" s="210"/>
      <c r="AQ514" s="210"/>
      <c r="AR514" s="210"/>
      <c r="AS514" s="210"/>
      <c r="AT514" s="210"/>
      <c r="AU514" s="210"/>
      <c r="AV514" s="210"/>
      <c r="AW514" s="210"/>
      <c r="AX514" s="210"/>
      <c r="AY514" s="210"/>
      <c r="AZ514" s="210"/>
      <c r="BA514" s="210"/>
      <c r="BB514" s="210"/>
      <c r="BC514" s="210"/>
      <c r="BD514" s="210"/>
      <c r="BE514" s="210"/>
      <c r="BF514" s="210"/>
      <c r="BG514" s="210"/>
      <c r="BH514" s="210"/>
      <c r="BI514" s="210"/>
      <c r="BJ514" s="210"/>
      <c r="BK514" s="210"/>
      <c r="BL514" s="210"/>
      <c r="BM514" s="210"/>
      <c r="BN514" s="210"/>
      <c r="BO514" s="210"/>
      <c r="BP514" s="210"/>
      <c r="BQ514" s="210"/>
      <c r="BR514" s="210"/>
      <c r="BS514" s="210"/>
    </row>
    <row r="515" spans="1:71" s="149" customFormat="1" x14ac:dyDescent="0.25">
      <c r="A515" s="282"/>
      <c r="C515" s="290"/>
      <c r="F515" s="291"/>
      <c r="G515" s="291"/>
      <c r="H515" s="291"/>
      <c r="I515" s="292"/>
      <c r="J515" s="293"/>
      <c r="K515" s="210"/>
      <c r="L515" s="210"/>
      <c r="M515" s="210"/>
      <c r="N515" s="210"/>
      <c r="O515" s="210"/>
      <c r="P515" s="210"/>
      <c r="Q515" s="210"/>
      <c r="R515" s="210"/>
      <c r="S515" s="210"/>
      <c r="T515" s="210"/>
      <c r="U515" s="210"/>
      <c r="V515" s="210"/>
      <c r="W515" s="210"/>
      <c r="X515" s="210"/>
      <c r="Y515" s="210"/>
      <c r="Z515" s="210"/>
      <c r="AA515" s="210"/>
      <c r="AB515" s="210"/>
      <c r="AC515" s="210"/>
      <c r="AD515" s="210"/>
      <c r="AE515" s="210"/>
      <c r="AF515" s="210"/>
      <c r="AG515" s="210"/>
      <c r="AH515" s="210"/>
      <c r="AI515" s="210"/>
      <c r="AJ515" s="210"/>
      <c r="AK515" s="210"/>
      <c r="AL515" s="210"/>
      <c r="AM515" s="210"/>
      <c r="AN515" s="210"/>
      <c r="AO515" s="210"/>
      <c r="AP515" s="210"/>
      <c r="AQ515" s="210"/>
      <c r="AR515" s="210"/>
      <c r="AS515" s="210"/>
      <c r="AT515" s="210"/>
      <c r="AU515" s="210"/>
      <c r="AV515" s="210"/>
      <c r="AW515" s="210"/>
      <c r="AX515" s="210"/>
      <c r="AY515" s="210"/>
      <c r="AZ515" s="210"/>
      <c r="BA515" s="210"/>
      <c r="BB515" s="210"/>
      <c r="BC515" s="210"/>
      <c r="BD515" s="210"/>
      <c r="BE515" s="210"/>
      <c r="BF515" s="210"/>
      <c r="BG515" s="210"/>
      <c r="BH515" s="210"/>
      <c r="BI515" s="210"/>
      <c r="BJ515" s="210"/>
      <c r="BK515" s="210"/>
      <c r="BL515" s="210"/>
      <c r="BM515" s="210"/>
      <c r="BN515" s="210"/>
      <c r="BO515" s="210"/>
      <c r="BP515" s="210"/>
      <c r="BQ515" s="210"/>
      <c r="BR515" s="210"/>
      <c r="BS515" s="210"/>
    </row>
    <row r="516" spans="1:71" s="149" customFormat="1" x14ac:dyDescent="0.25">
      <c r="A516" s="282"/>
      <c r="C516" s="290"/>
      <c r="F516" s="291"/>
      <c r="G516" s="291"/>
      <c r="H516" s="291"/>
      <c r="I516" s="292"/>
      <c r="J516" s="293"/>
      <c r="K516" s="210"/>
      <c r="L516" s="210"/>
      <c r="M516" s="210"/>
      <c r="N516" s="210"/>
      <c r="O516" s="210"/>
      <c r="P516" s="210"/>
      <c r="Q516" s="210"/>
      <c r="R516" s="210"/>
      <c r="S516" s="210"/>
      <c r="T516" s="210"/>
      <c r="U516" s="210"/>
      <c r="V516" s="210"/>
      <c r="W516" s="210"/>
      <c r="X516" s="210"/>
      <c r="Y516" s="210"/>
      <c r="Z516" s="210"/>
      <c r="AA516" s="210"/>
      <c r="AB516" s="210"/>
      <c r="AC516" s="210"/>
      <c r="AD516" s="210"/>
      <c r="AE516" s="210"/>
      <c r="AF516" s="210"/>
      <c r="AG516" s="210"/>
      <c r="AH516" s="210"/>
      <c r="AI516" s="210"/>
      <c r="AJ516" s="210"/>
      <c r="AK516" s="210"/>
      <c r="AL516" s="210"/>
      <c r="AM516" s="210"/>
      <c r="AN516" s="210"/>
      <c r="AO516" s="210"/>
      <c r="AP516" s="210"/>
      <c r="AQ516" s="210"/>
      <c r="AR516" s="210"/>
      <c r="AS516" s="210"/>
      <c r="AT516" s="210"/>
      <c r="AU516" s="210"/>
      <c r="AV516" s="210"/>
      <c r="AW516" s="210"/>
      <c r="AX516" s="210"/>
      <c r="AY516" s="210"/>
      <c r="AZ516" s="210"/>
      <c r="BA516" s="210"/>
      <c r="BB516" s="210"/>
      <c r="BC516" s="210"/>
      <c r="BD516" s="210"/>
      <c r="BE516" s="210"/>
      <c r="BF516" s="210"/>
      <c r="BG516" s="210"/>
      <c r="BH516" s="210"/>
      <c r="BI516" s="210"/>
      <c r="BJ516" s="210"/>
      <c r="BK516" s="210"/>
      <c r="BL516" s="210"/>
      <c r="BM516" s="210"/>
      <c r="BN516" s="210"/>
      <c r="BO516" s="210"/>
      <c r="BP516" s="210"/>
      <c r="BQ516" s="210"/>
      <c r="BR516" s="210"/>
      <c r="BS516" s="210"/>
    </row>
    <row r="517" spans="1:71" s="149" customFormat="1" x14ac:dyDescent="0.25">
      <c r="A517" s="282"/>
      <c r="C517" s="290"/>
      <c r="F517" s="291"/>
      <c r="G517" s="291"/>
      <c r="H517" s="291"/>
      <c r="I517" s="292"/>
      <c r="J517" s="293"/>
      <c r="K517" s="210"/>
      <c r="L517" s="210"/>
      <c r="M517" s="210"/>
      <c r="N517" s="210"/>
      <c r="O517" s="210"/>
      <c r="P517" s="210"/>
      <c r="Q517" s="210"/>
      <c r="R517" s="210"/>
      <c r="S517" s="210"/>
      <c r="T517" s="210"/>
      <c r="U517" s="210"/>
      <c r="V517" s="210"/>
      <c r="W517" s="210"/>
      <c r="X517" s="210"/>
      <c r="Y517" s="210"/>
      <c r="Z517" s="210"/>
      <c r="AA517" s="210"/>
      <c r="AB517" s="210"/>
      <c r="AC517" s="210"/>
      <c r="AD517" s="210"/>
      <c r="AE517" s="210"/>
      <c r="AF517" s="210"/>
      <c r="AG517" s="210"/>
      <c r="AH517" s="210"/>
      <c r="AI517" s="210"/>
      <c r="AJ517" s="210"/>
      <c r="AK517" s="210"/>
      <c r="AL517" s="210"/>
      <c r="AM517" s="210"/>
      <c r="AN517" s="210"/>
      <c r="AO517" s="210"/>
      <c r="AP517" s="210"/>
      <c r="AQ517" s="210"/>
      <c r="AR517" s="210"/>
      <c r="AS517" s="210"/>
      <c r="AT517" s="210"/>
      <c r="AU517" s="210"/>
      <c r="AV517" s="210"/>
      <c r="AW517" s="210"/>
      <c r="AX517" s="210"/>
      <c r="AY517" s="210"/>
      <c r="AZ517" s="210"/>
      <c r="BA517" s="210"/>
      <c r="BB517" s="210"/>
      <c r="BC517" s="210"/>
      <c r="BD517" s="210"/>
      <c r="BE517" s="210"/>
      <c r="BF517" s="210"/>
      <c r="BG517" s="210"/>
      <c r="BH517" s="210"/>
      <c r="BI517" s="210"/>
      <c r="BJ517" s="210"/>
      <c r="BK517" s="210"/>
      <c r="BL517" s="210"/>
      <c r="BM517" s="210"/>
      <c r="BN517" s="210"/>
      <c r="BO517" s="210"/>
      <c r="BP517" s="210"/>
      <c r="BQ517" s="210"/>
      <c r="BR517" s="210"/>
      <c r="BS517" s="210"/>
    </row>
    <row r="518" spans="1:71" s="149" customFormat="1" x14ac:dyDescent="0.25">
      <c r="A518" s="282"/>
      <c r="C518" s="290"/>
      <c r="F518" s="291"/>
      <c r="G518" s="291"/>
      <c r="H518" s="291"/>
      <c r="I518" s="292"/>
      <c r="J518" s="293"/>
      <c r="K518" s="210"/>
      <c r="L518" s="210"/>
      <c r="M518" s="210"/>
      <c r="N518" s="210"/>
      <c r="O518" s="210"/>
      <c r="P518" s="210"/>
      <c r="Q518" s="210"/>
      <c r="R518" s="210"/>
      <c r="S518" s="210"/>
      <c r="T518" s="210"/>
      <c r="U518" s="210"/>
      <c r="V518" s="210"/>
      <c r="W518" s="210"/>
      <c r="X518" s="210"/>
      <c r="Y518" s="210"/>
      <c r="Z518" s="210"/>
      <c r="AA518" s="210"/>
      <c r="AB518" s="210"/>
      <c r="AC518" s="210"/>
      <c r="AD518" s="210"/>
      <c r="AE518" s="210"/>
      <c r="AF518" s="210"/>
      <c r="AG518" s="210"/>
      <c r="AH518" s="210"/>
      <c r="AI518" s="210"/>
      <c r="AJ518" s="210"/>
      <c r="AK518" s="210"/>
      <c r="AL518" s="210"/>
      <c r="AM518" s="210"/>
      <c r="AN518" s="210"/>
      <c r="AO518" s="210"/>
      <c r="AP518" s="210"/>
      <c r="AQ518" s="210"/>
      <c r="AR518" s="210"/>
      <c r="AS518" s="210"/>
      <c r="AT518" s="210"/>
      <c r="AU518" s="210"/>
      <c r="AV518" s="210"/>
      <c r="AW518" s="210"/>
      <c r="AX518" s="210"/>
      <c r="AY518" s="210"/>
      <c r="AZ518" s="210"/>
      <c r="BA518" s="210"/>
      <c r="BB518" s="210"/>
      <c r="BC518" s="210"/>
      <c r="BD518" s="210"/>
      <c r="BE518" s="210"/>
      <c r="BF518" s="210"/>
      <c r="BG518" s="210"/>
      <c r="BH518" s="210"/>
      <c r="BI518" s="210"/>
      <c r="BJ518" s="210"/>
      <c r="BK518" s="210"/>
      <c r="BL518" s="210"/>
      <c r="BM518" s="210"/>
      <c r="BN518" s="210"/>
      <c r="BO518" s="210"/>
      <c r="BP518" s="210"/>
      <c r="BQ518" s="210"/>
      <c r="BR518" s="210"/>
      <c r="BS518" s="210"/>
    </row>
    <row r="519" spans="1:71" s="149" customFormat="1" x14ac:dyDescent="0.25">
      <c r="A519" s="282"/>
      <c r="C519" s="290"/>
      <c r="F519" s="291"/>
      <c r="G519" s="291"/>
      <c r="H519" s="291"/>
      <c r="I519" s="292"/>
      <c r="J519" s="293"/>
      <c r="K519" s="210"/>
      <c r="L519" s="210"/>
      <c r="M519" s="210"/>
      <c r="N519" s="210"/>
      <c r="O519" s="210"/>
      <c r="P519" s="210"/>
      <c r="Q519" s="210"/>
      <c r="R519" s="210"/>
      <c r="S519" s="210"/>
      <c r="T519" s="210"/>
      <c r="U519" s="210"/>
      <c r="V519" s="210"/>
      <c r="W519" s="210"/>
      <c r="X519" s="210"/>
      <c r="Y519" s="210"/>
      <c r="Z519" s="210"/>
      <c r="AA519" s="210"/>
      <c r="AB519" s="210"/>
      <c r="AC519" s="210"/>
      <c r="AD519" s="210"/>
      <c r="AE519" s="210"/>
      <c r="AF519" s="210"/>
      <c r="AG519" s="210"/>
      <c r="AH519" s="210"/>
      <c r="AI519" s="210"/>
      <c r="AJ519" s="210"/>
      <c r="AK519" s="210"/>
      <c r="AL519" s="210"/>
      <c r="AM519" s="210"/>
      <c r="AN519" s="210"/>
      <c r="AO519" s="210"/>
      <c r="AP519" s="210"/>
      <c r="AQ519" s="210"/>
      <c r="AR519" s="210"/>
      <c r="AS519" s="210"/>
      <c r="AT519" s="210"/>
      <c r="AU519" s="210"/>
      <c r="AV519" s="210"/>
      <c r="AW519" s="210"/>
      <c r="AX519" s="210"/>
      <c r="AY519" s="210"/>
      <c r="AZ519" s="210"/>
      <c r="BA519" s="210"/>
      <c r="BB519" s="210"/>
      <c r="BC519" s="210"/>
      <c r="BD519" s="210"/>
      <c r="BE519" s="210"/>
      <c r="BF519" s="210"/>
      <c r="BG519" s="210"/>
      <c r="BH519" s="210"/>
      <c r="BI519" s="210"/>
      <c r="BJ519" s="210"/>
      <c r="BK519" s="210"/>
      <c r="BL519" s="210"/>
      <c r="BM519" s="210"/>
      <c r="BN519" s="210"/>
      <c r="BO519" s="210"/>
      <c r="BP519" s="210"/>
      <c r="BQ519" s="210"/>
      <c r="BR519" s="210"/>
      <c r="BS519" s="210"/>
    </row>
    <row r="520" spans="1:71" s="149" customFormat="1" x14ac:dyDescent="0.25">
      <c r="A520" s="282"/>
      <c r="C520" s="290"/>
      <c r="F520" s="291"/>
      <c r="G520" s="291"/>
      <c r="H520" s="291"/>
      <c r="I520" s="292"/>
      <c r="J520" s="293"/>
      <c r="K520" s="210"/>
      <c r="L520" s="210"/>
      <c r="M520" s="210"/>
      <c r="N520" s="210"/>
      <c r="O520" s="210"/>
      <c r="P520" s="210"/>
      <c r="Q520" s="210"/>
      <c r="R520" s="210"/>
      <c r="S520" s="210"/>
      <c r="T520" s="210"/>
      <c r="U520" s="210"/>
      <c r="V520" s="210"/>
      <c r="W520" s="210"/>
      <c r="X520" s="210"/>
      <c r="Y520" s="210"/>
      <c r="Z520" s="210"/>
      <c r="AA520" s="210"/>
      <c r="AB520" s="210"/>
      <c r="AC520" s="210"/>
      <c r="AD520" s="210"/>
      <c r="AE520" s="210"/>
      <c r="AF520" s="210"/>
      <c r="AG520" s="210"/>
      <c r="AH520" s="210"/>
      <c r="AI520" s="210"/>
      <c r="AJ520" s="210"/>
      <c r="AK520" s="210"/>
      <c r="AL520" s="210"/>
      <c r="AM520" s="210"/>
      <c r="AN520" s="210"/>
      <c r="AO520" s="210"/>
      <c r="AP520" s="210"/>
      <c r="AQ520" s="210"/>
      <c r="AR520" s="210"/>
      <c r="AS520" s="210"/>
      <c r="AT520" s="210"/>
      <c r="AU520" s="210"/>
      <c r="AV520" s="210"/>
      <c r="AW520" s="210"/>
      <c r="AX520" s="210"/>
      <c r="AY520" s="210"/>
      <c r="AZ520" s="210"/>
      <c r="BA520" s="210"/>
      <c r="BB520" s="210"/>
      <c r="BC520" s="210"/>
      <c r="BD520" s="210"/>
      <c r="BE520" s="210"/>
      <c r="BF520" s="210"/>
      <c r="BG520" s="210"/>
      <c r="BH520" s="210"/>
      <c r="BI520" s="210"/>
      <c r="BJ520" s="210"/>
      <c r="BK520" s="210"/>
      <c r="BL520" s="210"/>
      <c r="BM520" s="210"/>
      <c r="BN520" s="210"/>
      <c r="BO520" s="210"/>
      <c r="BP520" s="210"/>
      <c r="BQ520" s="210"/>
      <c r="BR520" s="210"/>
      <c r="BS520" s="210"/>
    </row>
    <row r="521" spans="1:71" s="149" customFormat="1" x14ac:dyDescent="0.25">
      <c r="A521" s="282"/>
      <c r="C521" s="290"/>
      <c r="F521" s="291"/>
      <c r="G521" s="291"/>
      <c r="H521" s="291"/>
      <c r="I521" s="292"/>
      <c r="J521" s="293"/>
      <c r="K521" s="210"/>
      <c r="L521" s="210"/>
      <c r="M521" s="210"/>
      <c r="N521" s="210"/>
      <c r="O521" s="210"/>
      <c r="P521" s="210"/>
      <c r="Q521" s="210"/>
      <c r="R521" s="210"/>
      <c r="S521" s="210"/>
      <c r="T521" s="210"/>
      <c r="U521" s="210"/>
      <c r="V521" s="210"/>
      <c r="W521" s="210"/>
      <c r="X521" s="210"/>
      <c r="Y521" s="210"/>
      <c r="Z521" s="210"/>
      <c r="AA521" s="210"/>
      <c r="AB521" s="210"/>
      <c r="AC521" s="210"/>
      <c r="AD521" s="210"/>
      <c r="AE521" s="210"/>
      <c r="AF521" s="210"/>
      <c r="AG521" s="210"/>
      <c r="AH521" s="210"/>
      <c r="AI521" s="210"/>
      <c r="AJ521" s="210"/>
      <c r="AK521" s="210"/>
      <c r="AL521" s="210"/>
      <c r="AM521" s="210"/>
      <c r="AN521" s="210"/>
      <c r="AO521" s="210"/>
      <c r="AP521" s="210"/>
      <c r="AQ521" s="210"/>
      <c r="AR521" s="210"/>
      <c r="AS521" s="210"/>
      <c r="AT521" s="210"/>
      <c r="AU521" s="210"/>
      <c r="AV521" s="210"/>
      <c r="AW521" s="210"/>
      <c r="AX521" s="210"/>
      <c r="AY521" s="210"/>
      <c r="AZ521" s="210"/>
      <c r="BA521" s="210"/>
      <c r="BB521" s="210"/>
      <c r="BC521" s="210"/>
      <c r="BD521" s="210"/>
      <c r="BE521" s="210"/>
      <c r="BF521" s="210"/>
      <c r="BG521" s="210"/>
      <c r="BH521" s="210"/>
      <c r="BI521" s="210"/>
      <c r="BJ521" s="210"/>
      <c r="BK521" s="210"/>
      <c r="BL521" s="210"/>
      <c r="BM521" s="210"/>
      <c r="BN521" s="210"/>
      <c r="BO521" s="210"/>
      <c r="BP521" s="210"/>
      <c r="BQ521" s="210"/>
      <c r="BR521" s="210"/>
      <c r="BS521" s="210"/>
    </row>
    <row r="522" spans="1:71" s="149" customFormat="1" x14ac:dyDescent="0.25">
      <c r="A522" s="282"/>
      <c r="C522" s="290"/>
      <c r="F522" s="291"/>
      <c r="G522" s="291"/>
      <c r="H522" s="291"/>
      <c r="I522" s="292"/>
      <c r="J522" s="293"/>
      <c r="K522" s="210"/>
      <c r="L522" s="210"/>
      <c r="M522" s="210"/>
      <c r="N522" s="210"/>
      <c r="O522" s="210"/>
      <c r="P522" s="210"/>
      <c r="Q522" s="210"/>
      <c r="R522" s="210"/>
      <c r="S522" s="210"/>
      <c r="T522" s="210"/>
      <c r="U522" s="210"/>
      <c r="V522" s="210"/>
      <c r="W522" s="210"/>
      <c r="X522" s="210"/>
      <c r="Y522" s="210"/>
      <c r="Z522" s="210"/>
      <c r="AA522" s="210"/>
      <c r="AB522" s="210"/>
      <c r="AC522" s="210"/>
      <c r="AD522" s="210"/>
      <c r="AE522" s="210"/>
      <c r="AF522" s="210"/>
      <c r="AG522" s="210"/>
      <c r="AH522" s="210"/>
      <c r="AI522" s="210"/>
      <c r="AJ522" s="210"/>
      <c r="AK522" s="210"/>
      <c r="AL522" s="210"/>
      <c r="AM522" s="210"/>
      <c r="AN522" s="210"/>
      <c r="AO522" s="210"/>
      <c r="AP522" s="210"/>
      <c r="AQ522" s="210"/>
      <c r="AR522" s="210"/>
      <c r="AS522" s="210"/>
      <c r="AT522" s="210"/>
      <c r="AU522" s="210"/>
      <c r="AV522" s="210"/>
      <c r="AW522" s="210"/>
      <c r="AX522" s="210"/>
      <c r="AY522" s="210"/>
      <c r="AZ522" s="210"/>
      <c r="BA522" s="210"/>
      <c r="BB522" s="210"/>
      <c r="BC522" s="210"/>
      <c r="BD522" s="210"/>
      <c r="BE522" s="210"/>
      <c r="BF522" s="210"/>
      <c r="BG522" s="210"/>
      <c r="BH522" s="210"/>
      <c r="BI522" s="210"/>
      <c r="BJ522" s="210"/>
      <c r="BK522" s="210"/>
      <c r="BL522" s="210"/>
      <c r="BM522" s="210"/>
      <c r="BN522" s="210"/>
      <c r="BO522" s="210"/>
      <c r="BP522" s="210"/>
      <c r="BQ522" s="210"/>
      <c r="BR522" s="210"/>
      <c r="BS522" s="210"/>
    </row>
    <row r="523" spans="1:71" s="149" customFormat="1" x14ac:dyDescent="0.25">
      <c r="A523" s="282"/>
      <c r="C523" s="290"/>
      <c r="F523" s="291"/>
      <c r="G523" s="291"/>
      <c r="H523" s="291"/>
      <c r="I523" s="292"/>
      <c r="J523" s="293"/>
      <c r="K523" s="210"/>
      <c r="L523" s="210"/>
      <c r="M523" s="210"/>
      <c r="N523" s="210"/>
      <c r="O523" s="210"/>
      <c r="P523" s="210"/>
      <c r="Q523" s="210"/>
      <c r="R523" s="210"/>
      <c r="S523" s="210"/>
      <c r="T523" s="210"/>
      <c r="U523" s="210"/>
      <c r="V523" s="210"/>
      <c r="W523" s="210"/>
      <c r="X523" s="210"/>
      <c r="Y523" s="210"/>
      <c r="Z523" s="210"/>
      <c r="AA523" s="210"/>
      <c r="AB523" s="210"/>
      <c r="AC523" s="210"/>
      <c r="AD523" s="210"/>
      <c r="AE523" s="210"/>
      <c r="AF523" s="210"/>
      <c r="AG523" s="210"/>
      <c r="AH523" s="210"/>
      <c r="AI523" s="210"/>
      <c r="AJ523" s="210"/>
      <c r="AK523" s="210"/>
      <c r="AL523" s="210"/>
      <c r="AM523" s="210"/>
      <c r="AN523" s="210"/>
      <c r="AO523" s="210"/>
      <c r="AP523" s="210"/>
      <c r="AQ523" s="210"/>
      <c r="AR523" s="210"/>
      <c r="AS523" s="210"/>
      <c r="AT523" s="210"/>
      <c r="AU523" s="210"/>
      <c r="AV523" s="210"/>
      <c r="AW523" s="210"/>
      <c r="AX523" s="210"/>
      <c r="AY523" s="210"/>
      <c r="AZ523" s="210"/>
      <c r="BA523" s="210"/>
      <c r="BB523" s="210"/>
      <c r="BC523" s="210"/>
      <c r="BD523" s="210"/>
      <c r="BE523" s="210"/>
      <c r="BF523" s="210"/>
      <c r="BG523" s="210"/>
      <c r="BH523" s="210"/>
      <c r="BI523" s="210"/>
      <c r="BJ523" s="210"/>
      <c r="BK523" s="210"/>
      <c r="BL523" s="210"/>
      <c r="BM523" s="210"/>
      <c r="BN523" s="210"/>
      <c r="BO523" s="210"/>
      <c r="BP523" s="210"/>
      <c r="BQ523" s="210"/>
      <c r="BR523" s="210"/>
      <c r="BS523" s="210"/>
    </row>
    <row r="524" spans="1:71" s="149" customFormat="1" x14ac:dyDescent="0.25">
      <c r="A524" s="282"/>
      <c r="C524" s="290"/>
      <c r="F524" s="291"/>
      <c r="G524" s="291"/>
      <c r="H524" s="291"/>
      <c r="I524" s="292"/>
      <c r="J524" s="293"/>
      <c r="K524" s="210"/>
      <c r="L524" s="210"/>
      <c r="M524" s="210"/>
      <c r="N524" s="210"/>
      <c r="O524" s="210"/>
      <c r="P524" s="210"/>
      <c r="Q524" s="210"/>
      <c r="R524" s="210"/>
      <c r="S524" s="210"/>
      <c r="T524" s="210"/>
      <c r="U524" s="210"/>
      <c r="V524" s="210"/>
      <c r="W524" s="210"/>
      <c r="X524" s="210"/>
      <c r="Y524" s="210"/>
      <c r="Z524" s="210"/>
      <c r="AA524" s="210"/>
      <c r="AB524" s="210"/>
      <c r="AC524" s="210"/>
      <c r="AD524" s="210"/>
      <c r="AE524" s="210"/>
      <c r="AF524" s="210"/>
      <c r="AG524" s="210"/>
      <c r="AH524" s="210"/>
      <c r="AI524" s="210"/>
      <c r="AJ524" s="210"/>
      <c r="AK524" s="210"/>
      <c r="AL524" s="210"/>
      <c r="AM524" s="210"/>
      <c r="AN524" s="210"/>
      <c r="AO524" s="210"/>
      <c r="AP524" s="210"/>
      <c r="AQ524" s="210"/>
      <c r="AR524" s="210"/>
      <c r="AS524" s="210"/>
      <c r="AT524" s="210"/>
      <c r="AU524" s="210"/>
      <c r="AV524" s="210"/>
      <c r="AW524" s="210"/>
      <c r="AX524" s="210"/>
      <c r="AY524" s="210"/>
      <c r="AZ524" s="210"/>
      <c r="BA524" s="210"/>
      <c r="BB524" s="210"/>
      <c r="BC524" s="210"/>
      <c r="BD524" s="210"/>
      <c r="BE524" s="210"/>
      <c r="BF524" s="210"/>
      <c r="BG524" s="210"/>
      <c r="BH524" s="210"/>
      <c r="BI524" s="210"/>
      <c r="BJ524" s="210"/>
      <c r="BK524" s="210"/>
      <c r="BL524" s="210"/>
      <c r="BM524" s="210"/>
      <c r="BN524" s="210"/>
      <c r="BO524" s="210"/>
      <c r="BP524" s="210"/>
      <c r="BQ524" s="210"/>
      <c r="BR524" s="210"/>
      <c r="BS524" s="210"/>
    </row>
    <row r="525" spans="1:71" s="149" customFormat="1" x14ac:dyDescent="0.25">
      <c r="A525" s="282"/>
      <c r="C525" s="290"/>
      <c r="F525" s="291"/>
      <c r="G525" s="291"/>
      <c r="H525" s="291"/>
      <c r="I525" s="292"/>
      <c r="J525" s="293"/>
      <c r="K525" s="210"/>
      <c r="L525" s="210"/>
      <c r="M525" s="210"/>
      <c r="N525" s="210"/>
      <c r="O525" s="210"/>
      <c r="P525" s="210"/>
      <c r="Q525" s="210"/>
      <c r="R525" s="210"/>
      <c r="S525" s="210"/>
      <c r="T525" s="210"/>
      <c r="U525" s="210"/>
      <c r="V525" s="210"/>
      <c r="W525" s="210"/>
      <c r="X525" s="210"/>
      <c r="Y525" s="210"/>
      <c r="Z525" s="210"/>
      <c r="AA525" s="210"/>
      <c r="AB525" s="210"/>
      <c r="AC525" s="210"/>
      <c r="AD525" s="210"/>
      <c r="AE525" s="210"/>
      <c r="AF525" s="210"/>
      <c r="AG525" s="210"/>
      <c r="AH525" s="210"/>
      <c r="AI525" s="210"/>
      <c r="AJ525" s="210"/>
      <c r="AK525" s="210"/>
      <c r="AL525" s="210"/>
      <c r="AM525" s="210"/>
      <c r="AN525" s="210"/>
      <c r="AO525" s="210"/>
      <c r="AP525" s="210"/>
      <c r="AQ525" s="210"/>
      <c r="AR525" s="210"/>
      <c r="AS525" s="210"/>
      <c r="AT525" s="210"/>
      <c r="AU525" s="210"/>
      <c r="AV525" s="210"/>
      <c r="AW525" s="210"/>
      <c r="AX525" s="210"/>
      <c r="AY525" s="210"/>
      <c r="AZ525" s="210"/>
      <c r="BA525" s="210"/>
      <c r="BB525" s="210"/>
      <c r="BC525" s="210"/>
      <c r="BD525" s="210"/>
      <c r="BE525" s="210"/>
      <c r="BF525" s="210"/>
      <c r="BG525" s="210"/>
      <c r="BH525" s="210"/>
      <c r="BI525" s="210"/>
      <c r="BJ525" s="210"/>
      <c r="BK525" s="210"/>
      <c r="BL525" s="210"/>
      <c r="BM525" s="210"/>
      <c r="BN525" s="210"/>
      <c r="BO525" s="210"/>
      <c r="BP525" s="210"/>
      <c r="BQ525" s="210"/>
      <c r="BR525" s="210"/>
      <c r="BS525" s="210"/>
    </row>
    <row r="526" spans="1:71" s="149" customFormat="1" x14ac:dyDescent="0.25">
      <c r="A526" s="282"/>
      <c r="C526" s="290"/>
      <c r="F526" s="291"/>
      <c r="G526" s="291"/>
      <c r="H526" s="291"/>
      <c r="I526" s="292"/>
      <c r="J526" s="293"/>
      <c r="K526" s="210"/>
      <c r="L526" s="210"/>
      <c r="M526" s="210"/>
      <c r="N526" s="210"/>
      <c r="O526" s="210"/>
      <c r="P526" s="210"/>
      <c r="Q526" s="210"/>
      <c r="R526" s="210"/>
      <c r="S526" s="210"/>
      <c r="T526" s="210"/>
      <c r="U526" s="210"/>
      <c r="V526" s="210"/>
      <c r="W526" s="210"/>
      <c r="X526" s="210"/>
      <c r="Y526" s="210"/>
      <c r="Z526" s="210"/>
      <c r="AA526" s="210"/>
      <c r="AB526" s="210"/>
      <c r="AC526" s="210"/>
      <c r="AD526" s="210"/>
      <c r="AE526" s="210"/>
      <c r="AF526" s="210"/>
      <c r="AG526" s="210"/>
      <c r="AH526" s="210"/>
      <c r="AI526" s="210"/>
      <c r="AJ526" s="210"/>
      <c r="AK526" s="210"/>
      <c r="AL526" s="210"/>
      <c r="AM526" s="210"/>
      <c r="AN526" s="210"/>
      <c r="AO526" s="210"/>
      <c r="AP526" s="210"/>
      <c r="AQ526" s="210"/>
      <c r="AR526" s="210"/>
      <c r="AS526" s="210"/>
      <c r="AT526" s="210"/>
      <c r="AU526" s="210"/>
      <c r="AV526" s="210"/>
      <c r="AW526" s="210"/>
      <c r="AX526" s="210"/>
      <c r="AY526" s="210"/>
      <c r="AZ526" s="210"/>
      <c r="BA526" s="210"/>
      <c r="BB526" s="210"/>
      <c r="BC526" s="210"/>
      <c r="BD526" s="210"/>
      <c r="BE526" s="210"/>
      <c r="BF526" s="210"/>
      <c r="BG526" s="210"/>
      <c r="BH526" s="210"/>
      <c r="BI526" s="210"/>
      <c r="BJ526" s="210"/>
      <c r="BK526" s="210"/>
      <c r="BL526" s="210"/>
      <c r="BM526" s="210"/>
      <c r="BN526" s="210"/>
      <c r="BO526" s="210"/>
      <c r="BP526" s="210"/>
      <c r="BQ526" s="210"/>
      <c r="BR526" s="210"/>
      <c r="BS526" s="210"/>
    </row>
    <row r="527" spans="1:71" s="149" customFormat="1" x14ac:dyDescent="0.25">
      <c r="A527" s="282"/>
      <c r="C527" s="290"/>
      <c r="F527" s="291"/>
      <c r="G527" s="291"/>
      <c r="H527" s="291"/>
      <c r="I527" s="292"/>
      <c r="J527" s="293"/>
      <c r="K527" s="210"/>
      <c r="L527" s="210"/>
      <c r="M527" s="210"/>
      <c r="N527" s="210"/>
      <c r="O527" s="210"/>
      <c r="P527" s="210"/>
      <c r="Q527" s="210"/>
      <c r="R527" s="210"/>
      <c r="S527" s="210"/>
      <c r="T527" s="210"/>
      <c r="U527" s="210"/>
      <c r="V527" s="210"/>
      <c r="W527" s="210"/>
      <c r="X527" s="210"/>
      <c r="Y527" s="210"/>
      <c r="Z527" s="210"/>
      <c r="AA527" s="210"/>
      <c r="AB527" s="210"/>
      <c r="AC527" s="210"/>
      <c r="AD527" s="210"/>
      <c r="AE527" s="210"/>
      <c r="AF527" s="210"/>
      <c r="AG527" s="210"/>
      <c r="AH527" s="210"/>
      <c r="AI527" s="210"/>
      <c r="AJ527" s="210"/>
      <c r="AK527" s="210"/>
      <c r="AL527" s="210"/>
      <c r="AM527" s="210"/>
      <c r="AN527" s="210"/>
      <c r="AO527" s="210"/>
      <c r="AP527" s="210"/>
      <c r="AQ527" s="210"/>
      <c r="AR527" s="210"/>
      <c r="AS527" s="210"/>
      <c r="AT527" s="210"/>
      <c r="AU527" s="210"/>
      <c r="AV527" s="210"/>
      <c r="AW527" s="210"/>
      <c r="AX527" s="210"/>
      <c r="AY527" s="210"/>
      <c r="AZ527" s="210"/>
      <c r="BA527" s="210"/>
      <c r="BB527" s="210"/>
      <c r="BC527" s="210"/>
      <c r="BD527" s="210"/>
      <c r="BE527" s="210"/>
      <c r="BF527" s="210"/>
      <c r="BG527" s="210"/>
      <c r="BH527" s="210"/>
      <c r="BI527" s="210"/>
      <c r="BJ527" s="210"/>
      <c r="BK527" s="210"/>
      <c r="BL527" s="210"/>
      <c r="BM527" s="210"/>
      <c r="BN527" s="210"/>
      <c r="BO527" s="210"/>
      <c r="BP527" s="210"/>
      <c r="BQ527" s="210"/>
      <c r="BR527" s="210"/>
      <c r="BS527" s="210"/>
    </row>
    <row r="528" spans="1:71" s="149" customFormat="1" x14ac:dyDescent="0.25">
      <c r="A528" s="282"/>
      <c r="C528" s="290"/>
      <c r="F528" s="291"/>
      <c r="G528" s="291"/>
      <c r="H528" s="291"/>
      <c r="I528" s="292"/>
      <c r="J528" s="293"/>
      <c r="K528" s="210"/>
      <c r="L528" s="210"/>
      <c r="M528" s="210"/>
      <c r="N528" s="210"/>
      <c r="O528" s="210"/>
      <c r="P528" s="210"/>
      <c r="Q528" s="210"/>
      <c r="R528" s="210"/>
      <c r="S528" s="210"/>
      <c r="T528" s="210"/>
      <c r="U528" s="210"/>
      <c r="V528" s="210"/>
      <c r="W528" s="210"/>
      <c r="X528" s="210"/>
      <c r="Y528" s="210"/>
      <c r="Z528" s="210"/>
      <c r="AA528" s="210"/>
      <c r="AB528" s="210"/>
      <c r="AC528" s="210"/>
      <c r="AD528" s="210"/>
      <c r="AE528" s="210"/>
      <c r="AF528" s="210"/>
      <c r="AG528" s="210"/>
      <c r="AH528" s="210"/>
      <c r="AI528" s="210"/>
      <c r="AJ528" s="210"/>
      <c r="AK528" s="210"/>
      <c r="AL528" s="210"/>
      <c r="AM528" s="210"/>
      <c r="AN528" s="210"/>
      <c r="AO528" s="210"/>
      <c r="AP528" s="210"/>
      <c r="AQ528" s="210"/>
      <c r="AR528" s="210"/>
      <c r="AS528" s="210"/>
      <c r="AT528" s="210"/>
      <c r="AU528" s="210"/>
      <c r="AV528" s="210"/>
      <c r="AW528" s="210"/>
      <c r="AX528" s="210"/>
      <c r="AY528" s="210"/>
      <c r="AZ528" s="210"/>
      <c r="BA528" s="210"/>
      <c r="BB528" s="210"/>
      <c r="BC528" s="210"/>
      <c r="BD528" s="210"/>
      <c r="BE528" s="210"/>
      <c r="BF528" s="210"/>
      <c r="BG528" s="210"/>
      <c r="BH528" s="210"/>
      <c r="BI528" s="210"/>
      <c r="BJ528" s="210"/>
      <c r="BK528" s="210"/>
      <c r="BL528" s="210"/>
      <c r="BM528" s="210"/>
      <c r="BN528" s="210"/>
      <c r="BO528" s="210"/>
      <c r="BP528" s="210"/>
      <c r="BQ528" s="210"/>
      <c r="BR528" s="210"/>
      <c r="BS528" s="210"/>
    </row>
    <row r="529" spans="1:71" s="149" customFormat="1" x14ac:dyDescent="0.25">
      <c r="A529" s="282"/>
      <c r="C529" s="290"/>
      <c r="F529" s="291"/>
      <c r="G529" s="291"/>
      <c r="H529" s="291"/>
      <c r="I529" s="292"/>
      <c r="J529" s="293"/>
      <c r="K529" s="210"/>
      <c r="L529" s="210"/>
      <c r="M529" s="210"/>
      <c r="N529" s="210"/>
      <c r="O529" s="210"/>
      <c r="P529" s="210"/>
      <c r="Q529" s="210"/>
      <c r="R529" s="210"/>
      <c r="S529" s="210"/>
      <c r="T529" s="210"/>
      <c r="U529" s="210"/>
      <c r="V529" s="210"/>
      <c r="W529" s="210"/>
      <c r="X529" s="210"/>
      <c r="Y529" s="210"/>
      <c r="Z529" s="210"/>
      <c r="AA529" s="210"/>
      <c r="AB529" s="210"/>
      <c r="AC529" s="210"/>
      <c r="AD529" s="210"/>
      <c r="AE529" s="210"/>
      <c r="AF529" s="210"/>
      <c r="AG529" s="210"/>
      <c r="AH529" s="210"/>
      <c r="AI529" s="210"/>
      <c r="AJ529" s="210"/>
      <c r="AK529" s="210"/>
      <c r="AL529" s="210"/>
      <c r="AM529" s="210"/>
      <c r="AN529" s="210"/>
      <c r="AO529" s="210"/>
      <c r="AP529" s="210"/>
      <c r="AQ529" s="210"/>
      <c r="AR529" s="210"/>
      <c r="AS529" s="210"/>
      <c r="AT529" s="210"/>
      <c r="AU529" s="210"/>
      <c r="AV529" s="210"/>
      <c r="AW529" s="210"/>
      <c r="AX529" s="210"/>
      <c r="AY529" s="210"/>
      <c r="AZ529" s="210"/>
      <c r="BA529" s="210"/>
      <c r="BB529" s="210"/>
      <c r="BC529" s="210"/>
      <c r="BD529" s="210"/>
      <c r="BE529" s="210"/>
      <c r="BF529" s="210"/>
      <c r="BG529" s="210"/>
      <c r="BH529" s="210"/>
      <c r="BI529" s="210"/>
      <c r="BJ529" s="210"/>
      <c r="BK529" s="210"/>
      <c r="BL529" s="210"/>
      <c r="BM529" s="210"/>
      <c r="BN529" s="210"/>
      <c r="BO529" s="210"/>
      <c r="BP529" s="210"/>
      <c r="BQ529" s="210"/>
      <c r="BR529" s="210"/>
      <c r="BS529" s="210"/>
    </row>
    <row r="530" spans="1:71" s="149" customFormat="1" x14ac:dyDescent="0.25">
      <c r="A530" s="282"/>
      <c r="C530" s="290"/>
      <c r="F530" s="291"/>
      <c r="G530" s="291"/>
      <c r="H530" s="291"/>
      <c r="I530" s="292"/>
      <c r="J530" s="293"/>
      <c r="K530" s="210"/>
      <c r="L530" s="210"/>
      <c r="M530" s="210"/>
      <c r="N530" s="210"/>
      <c r="O530" s="210"/>
      <c r="P530" s="210"/>
      <c r="Q530" s="210"/>
      <c r="R530" s="210"/>
      <c r="S530" s="210"/>
      <c r="T530" s="210"/>
      <c r="U530" s="210"/>
      <c r="V530" s="210"/>
      <c r="W530" s="210"/>
      <c r="X530" s="210"/>
      <c r="Y530" s="210"/>
      <c r="Z530" s="210"/>
      <c r="AA530" s="210"/>
      <c r="AB530" s="210"/>
      <c r="AC530" s="210"/>
      <c r="AD530" s="210"/>
      <c r="AE530" s="210"/>
      <c r="AF530" s="210"/>
      <c r="AG530" s="210"/>
      <c r="AH530" s="210"/>
      <c r="AI530" s="210"/>
      <c r="AJ530" s="210"/>
      <c r="AK530" s="210"/>
      <c r="AL530" s="210"/>
      <c r="AM530" s="210"/>
      <c r="AN530" s="210"/>
      <c r="AO530" s="210"/>
      <c r="AP530" s="210"/>
      <c r="AQ530" s="210"/>
      <c r="AR530" s="210"/>
      <c r="AS530" s="210"/>
      <c r="AT530" s="210"/>
      <c r="AU530" s="210"/>
      <c r="AV530" s="210"/>
      <c r="AW530" s="210"/>
      <c r="AX530" s="210"/>
      <c r="AY530" s="210"/>
      <c r="AZ530" s="210"/>
      <c r="BA530" s="210"/>
      <c r="BB530" s="210"/>
      <c r="BC530" s="210"/>
      <c r="BD530" s="210"/>
      <c r="BE530" s="210"/>
      <c r="BF530" s="210"/>
      <c r="BG530" s="210"/>
      <c r="BH530" s="210"/>
      <c r="BI530" s="210"/>
      <c r="BJ530" s="210"/>
      <c r="BK530" s="210"/>
      <c r="BL530" s="210"/>
      <c r="BM530" s="210"/>
      <c r="BN530" s="210"/>
      <c r="BO530" s="210"/>
      <c r="BP530" s="210"/>
      <c r="BQ530" s="210"/>
      <c r="BR530" s="210"/>
      <c r="BS530" s="210"/>
    </row>
    <row r="531" spans="1:71" s="149" customFormat="1" x14ac:dyDescent="0.25">
      <c r="A531" s="282"/>
      <c r="C531" s="290"/>
      <c r="F531" s="291"/>
      <c r="G531" s="291"/>
      <c r="H531" s="291"/>
      <c r="I531" s="292"/>
      <c r="J531" s="293"/>
      <c r="K531" s="210"/>
      <c r="L531" s="210"/>
      <c r="M531" s="210"/>
      <c r="N531" s="210"/>
      <c r="O531" s="210"/>
      <c r="P531" s="210"/>
      <c r="Q531" s="210"/>
      <c r="R531" s="210"/>
      <c r="S531" s="210"/>
      <c r="T531" s="210"/>
      <c r="U531" s="210"/>
      <c r="V531" s="210"/>
      <c r="W531" s="210"/>
      <c r="X531" s="210"/>
      <c r="Y531" s="210"/>
      <c r="Z531" s="210"/>
      <c r="AA531" s="210"/>
      <c r="AB531" s="210"/>
      <c r="AC531" s="210"/>
      <c r="AD531" s="210"/>
      <c r="AE531" s="210"/>
      <c r="AF531" s="210"/>
      <c r="AG531" s="210"/>
      <c r="AH531" s="210"/>
      <c r="AI531" s="210"/>
      <c r="AJ531" s="210"/>
      <c r="AK531" s="210"/>
      <c r="AL531" s="210"/>
      <c r="AM531" s="210"/>
      <c r="AN531" s="210"/>
      <c r="AO531" s="210"/>
      <c r="AP531" s="210"/>
      <c r="AQ531" s="210"/>
      <c r="AR531" s="210"/>
      <c r="AS531" s="210"/>
      <c r="AT531" s="210"/>
      <c r="AU531" s="210"/>
      <c r="AV531" s="210"/>
      <c r="AW531" s="210"/>
      <c r="AX531" s="210"/>
      <c r="AY531" s="210"/>
      <c r="AZ531" s="210"/>
      <c r="BA531" s="210"/>
      <c r="BB531" s="210"/>
      <c r="BC531" s="210"/>
      <c r="BD531" s="210"/>
      <c r="BE531" s="210"/>
      <c r="BF531" s="210"/>
      <c r="BG531" s="210"/>
      <c r="BH531" s="210"/>
      <c r="BI531" s="210"/>
      <c r="BJ531" s="210"/>
      <c r="BK531" s="210"/>
      <c r="BL531" s="210"/>
      <c r="BM531" s="210"/>
      <c r="BN531" s="210"/>
      <c r="BO531" s="210"/>
      <c r="BP531" s="210"/>
      <c r="BQ531" s="210"/>
      <c r="BR531" s="210"/>
      <c r="BS531" s="210"/>
    </row>
    <row r="532" spans="1:71" s="149" customFormat="1" x14ac:dyDescent="0.25">
      <c r="A532" s="282"/>
      <c r="C532" s="290"/>
      <c r="F532" s="291"/>
      <c r="G532" s="291"/>
      <c r="H532" s="291"/>
      <c r="I532" s="292"/>
      <c r="J532" s="293"/>
      <c r="K532" s="210"/>
      <c r="L532" s="210"/>
      <c r="M532" s="210"/>
      <c r="N532" s="210"/>
      <c r="O532" s="210"/>
      <c r="P532" s="210"/>
      <c r="Q532" s="210"/>
      <c r="R532" s="210"/>
      <c r="S532" s="210"/>
      <c r="T532" s="210"/>
      <c r="U532" s="210"/>
      <c r="V532" s="210"/>
      <c r="W532" s="210"/>
      <c r="X532" s="210"/>
      <c r="Y532" s="210"/>
      <c r="Z532" s="210"/>
      <c r="AA532" s="210"/>
      <c r="AB532" s="210"/>
      <c r="AC532" s="210"/>
      <c r="AD532" s="210"/>
      <c r="AE532" s="210"/>
      <c r="AF532" s="210"/>
      <c r="AG532" s="210"/>
      <c r="AH532" s="210"/>
      <c r="AI532" s="210"/>
      <c r="AJ532" s="210"/>
      <c r="AK532" s="210"/>
      <c r="AL532" s="210"/>
      <c r="AM532" s="210"/>
      <c r="AN532" s="210"/>
      <c r="AO532" s="210"/>
      <c r="AP532" s="210"/>
      <c r="AQ532" s="210"/>
      <c r="AR532" s="210"/>
      <c r="AS532" s="210"/>
      <c r="AT532" s="210"/>
      <c r="AU532" s="210"/>
      <c r="AV532" s="210"/>
      <c r="AW532" s="210"/>
      <c r="AX532" s="210"/>
      <c r="AY532" s="210"/>
      <c r="AZ532" s="210"/>
      <c r="BA532" s="210"/>
      <c r="BB532" s="210"/>
      <c r="BC532" s="210"/>
      <c r="BD532" s="210"/>
      <c r="BE532" s="210"/>
      <c r="BF532" s="210"/>
      <c r="BG532" s="210"/>
      <c r="BH532" s="210"/>
      <c r="BI532" s="210"/>
      <c r="BJ532" s="210"/>
      <c r="BK532" s="210"/>
      <c r="BL532" s="210"/>
      <c r="BM532" s="210"/>
      <c r="BN532" s="210"/>
      <c r="BO532" s="210"/>
      <c r="BP532" s="210"/>
      <c r="BQ532" s="210"/>
      <c r="BR532" s="210"/>
      <c r="BS532" s="210"/>
    </row>
    <row r="533" spans="1:71" s="149" customFormat="1" x14ac:dyDescent="0.25">
      <c r="A533" s="282"/>
      <c r="C533" s="290"/>
      <c r="F533" s="291"/>
      <c r="G533" s="291"/>
      <c r="H533" s="291"/>
      <c r="I533" s="292"/>
      <c r="J533" s="293"/>
      <c r="K533" s="210"/>
      <c r="L533" s="210"/>
      <c r="M533" s="210"/>
      <c r="N533" s="210"/>
      <c r="O533" s="210"/>
      <c r="P533" s="210"/>
      <c r="Q533" s="210"/>
      <c r="R533" s="210"/>
      <c r="S533" s="210"/>
      <c r="T533" s="210"/>
      <c r="U533" s="210"/>
      <c r="V533" s="210"/>
      <c r="W533" s="210"/>
      <c r="X533" s="210"/>
      <c r="Y533" s="210"/>
      <c r="Z533" s="210"/>
      <c r="AA533" s="210"/>
      <c r="AB533" s="210"/>
      <c r="AC533" s="210"/>
      <c r="AD533" s="210"/>
      <c r="AE533" s="210"/>
      <c r="AF533" s="210"/>
      <c r="AG533" s="210"/>
      <c r="AH533" s="210"/>
      <c r="AI533" s="210"/>
      <c r="AJ533" s="210"/>
      <c r="AK533" s="210"/>
      <c r="AL533" s="210"/>
      <c r="AM533" s="210"/>
      <c r="AN533" s="210"/>
      <c r="AO533" s="210"/>
      <c r="AP533" s="210"/>
      <c r="AQ533" s="210"/>
      <c r="AR533" s="210"/>
      <c r="AS533" s="210"/>
      <c r="AT533" s="210"/>
      <c r="AU533" s="210"/>
      <c r="AV533" s="210"/>
      <c r="AW533" s="210"/>
      <c r="AX533" s="210"/>
      <c r="AY533" s="210"/>
      <c r="AZ533" s="210"/>
      <c r="BA533" s="210"/>
      <c r="BB533" s="210"/>
      <c r="BC533" s="210"/>
      <c r="BD533" s="210"/>
      <c r="BE533" s="210"/>
      <c r="BF533" s="210"/>
      <c r="BG533" s="210"/>
      <c r="BH533" s="210"/>
      <c r="BI533" s="210"/>
      <c r="BJ533" s="210"/>
      <c r="BK533" s="210"/>
      <c r="BL533" s="210"/>
      <c r="BM533" s="210"/>
      <c r="BN533" s="210"/>
      <c r="BO533" s="210"/>
      <c r="BP533" s="210"/>
      <c r="BQ533" s="210"/>
      <c r="BR533" s="210"/>
      <c r="BS533" s="210"/>
    </row>
    <row r="534" spans="1:71" s="149" customFormat="1" x14ac:dyDescent="0.25">
      <c r="A534" s="282"/>
      <c r="C534" s="290"/>
      <c r="F534" s="291"/>
      <c r="G534" s="291"/>
      <c r="H534" s="291"/>
      <c r="I534" s="292"/>
      <c r="J534" s="293"/>
      <c r="K534" s="210"/>
      <c r="L534" s="210"/>
      <c r="M534" s="210"/>
      <c r="N534" s="210"/>
      <c r="O534" s="210"/>
      <c r="P534" s="210"/>
      <c r="Q534" s="210"/>
      <c r="R534" s="210"/>
      <c r="S534" s="210"/>
      <c r="T534" s="210"/>
      <c r="U534" s="210"/>
      <c r="V534" s="210"/>
      <c r="W534" s="210"/>
      <c r="X534" s="210"/>
      <c r="Y534" s="210"/>
      <c r="Z534" s="210"/>
      <c r="AA534" s="210"/>
      <c r="AB534" s="210"/>
      <c r="AC534" s="210"/>
      <c r="AD534" s="210"/>
      <c r="AE534" s="210"/>
      <c r="AF534" s="210"/>
      <c r="AG534" s="210"/>
      <c r="AH534" s="210"/>
      <c r="AI534" s="210"/>
      <c r="AJ534" s="210"/>
      <c r="AK534" s="210"/>
      <c r="AL534" s="210"/>
      <c r="AM534" s="210"/>
      <c r="AN534" s="210"/>
      <c r="AO534" s="210"/>
      <c r="AP534" s="210"/>
      <c r="AQ534" s="210"/>
      <c r="AR534" s="210"/>
      <c r="AS534" s="210"/>
      <c r="AT534" s="210"/>
      <c r="AU534" s="210"/>
      <c r="AV534" s="210"/>
      <c r="AW534" s="210"/>
      <c r="AX534" s="210"/>
      <c r="AY534" s="210"/>
      <c r="AZ534" s="210"/>
      <c r="BA534" s="210"/>
      <c r="BB534" s="210"/>
      <c r="BC534" s="210"/>
      <c r="BD534" s="210"/>
      <c r="BE534" s="210"/>
      <c r="BF534" s="210"/>
      <c r="BG534" s="210"/>
      <c r="BH534" s="210"/>
      <c r="BI534" s="210"/>
      <c r="BJ534" s="210"/>
      <c r="BK534" s="210"/>
      <c r="BL534" s="210"/>
      <c r="BM534" s="210"/>
      <c r="BN534" s="210"/>
      <c r="BO534" s="210"/>
      <c r="BP534" s="210"/>
      <c r="BQ534" s="210"/>
      <c r="BR534" s="210"/>
      <c r="BS534" s="210"/>
    </row>
    <row r="535" spans="1:71" s="149" customFormat="1" x14ac:dyDescent="0.25">
      <c r="A535" s="282"/>
      <c r="C535" s="290"/>
      <c r="F535" s="291"/>
      <c r="G535" s="291"/>
      <c r="H535" s="291"/>
      <c r="I535" s="292"/>
      <c r="J535" s="293"/>
      <c r="K535" s="210"/>
      <c r="L535" s="210"/>
      <c r="M535" s="210"/>
      <c r="N535" s="210"/>
      <c r="O535" s="210"/>
      <c r="P535" s="210"/>
      <c r="Q535" s="210"/>
      <c r="R535" s="210"/>
      <c r="S535" s="210"/>
      <c r="T535" s="210"/>
      <c r="U535" s="210"/>
      <c r="V535" s="210"/>
      <c r="W535" s="210"/>
      <c r="X535" s="210"/>
      <c r="Y535" s="210"/>
      <c r="Z535" s="210"/>
      <c r="AA535" s="210"/>
      <c r="AB535" s="210"/>
      <c r="AC535" s="210"/>
      <c r="AD535" s="210"/>
      <c r="AE535" s="210"/>
      <c r="AF535" s="210"/>
      <c r="AG535" s="210"/>
      <c r="AH535" s="210"/>
      <c r="AI535" s="210"/>
      <c r="AJ535" s="210"/>
      <c r="AK535" s="210"/>
      <c r="AL535" s="210"/>
      <c r="AM535" s="210"/>
      <c r="AN535" s="210"/>
      <c r="AO535" s="210"/>
      <c r="AP535" s="210"/>
      <c r="AQ535" s="210"/>
      <c r="AR535" s="210"/>
      <c r="AS535" s="210"/>
      <c r="AT535" s="210"/>
      <c r="AU535" s="210"/>
      <c r="AV535" s="210"/>
      <c r="AW535" s="210"/>
      <c r="AX535" s="210"/>
      <c r="AY535" s="210"/>
      <c r="AZ535" s="210"/>
      <c r="BA535" s="210"/>
      <c r="BB535" s="210"/>
      <c r="BC535" s="210"/>
      <c r="BD535" s="210"/>
      <c r="BE535" s="210"/>
      <c r="BF535" s="210"/>
      <c r="BG535" s="210"/>
      <c r="BH535" s="210"/>
      <c r="BI535" s="210"/>
      <c r="BJ535" s="210"/>
      <c r="BK535" s="210"/>
      <c r="BL535" s="210"/>
      <c r="BM535" s="210"/>
      <c r="BN535" s="210"/>
      <c r="BO535" s="210"/>
      <c r="BP535" s="210"/>
      <c r="BQ535" s="210"/>
      <c r="BR535" s="210"/>
      <c r="BS535" s="210"/>
    </row>
    <row r="536" spans="1:71" s="149" customFormat="1" x14ac:dyDescent="0.25">
      <c r="A536" s="282"/>
      <c r="C536" s="290"/>
      <c r="F536" s="291"/>
      <c r="G536" s="291"/>
      <c r="H536" s="291"/>
      <c r="I536" s="292"/>
      <c r="J536" s="293"/>
      <c r="K536" s="210"/>
      <c r="L536" s="210"/>
      <c r="M536" s="210"/>
      <c r="N536" s="210"/>
      <c r="O536" s="210"/>
      <c r="P536" s="210"/>
      <c r="Q536" s="210"/>
      <c r="R536" s="210"/>
      <c r="S536" s="210"/>
      <c r="T536" s="210"/>
      <c r="U536" s="210"/>
      <c r="V536" s="210"/>
      <c r="W536" s="210"/>
      <c r="X536" s="210"/>
      <c r="Y536" s="210"/>
      <c r="Z536" s="210"/>
      <c r="AA536" s="210"/>
      <c r="AB536" s="210"/>
      <c r="AC536" s="210"/>
      <c r="AD536" s="210"/>
      <c r="AE536" s="210"/>
      <c r="AF536" s="210"/>
      <c r="AG536" s="210"/>
      <c r="AH536" s="210"/>
      <c r="AI536" s="210"/>
      <c r="AJ536" s="210"/>
      <c r="AK536" s="210"/>
      <c r="AL536" s="210"/>
      <c r="AM536" s="210"/>
      <c r="AN536" s="210"/>
      <c r="AO536" s="210"/>
      <c r="AP536" s="210"/>
      <c r="AQ536" s="210"/>
      <c r="AR536" s="210"/>
      <c r="AS536" s="210"/>
      <c r="AT536" s="210"/>
      <c r="AU536" s="210"/>
      <c r="AV536" s="210"/>
      <c r="AW536" s="210"/>
      <c r="AX536" s="210"/>
      <c r="AY536" s="210"/>
      <c r="AZ536" s="210"/>
      <c r="BA536" s="210"/>
      <c r="BB536" s="210"/>
      <c r="BC536" s="210"/>
      <c r="BD536" s="210"/>
      <c r="BE536" s="210"/>
      <c r="BF536" s="210"/>
      <c r="BG536" s="210"/>
      <c r="BH536" s="210"/>
      <c r="BI536" s="210"/>
      <c r="BJ536" s="210"/>
      <c r="BK536" s="210"/>
      <c r="BL536" s="210"/>
      <c r="BM536" s="210"/>
      <c r="BN536" s="210"/>
      <c r="BO536" s="210"/>
      <c r="BP536" s="210"/>
      <c r="BQ536" s="210"/>
      <c r="BR536" s="210"/>
      <c r="BS536" s="210"/>
    </row>
    <row r="537" spans="1:71" s="149" customFormat="1" x14ac:dyDescent="0.25">
      <c r="A537" s="282"/>
      <c r="C537" s="290"/>
      <c r="F537" s="291"/>
      <c r="G537" s="291"/>
      <c r="H537" s="291"/>
      <c r="I537" s="292"/>
      <c r="J537" s="293"/>
      <c r="K537" s="210"/>
      <c r="L537" s="210"/>
      <c r="M537" s="210"/>
      <c r="N537" s="210"/>
      <c r="O537" s="210"/>
      <c r="P537" s="210"/>
      <c r="Q537" s="210"/>
      <c r="R537" s="210"/>
      <c r="S537" s="210"/>
      <c r="T537" s="210"/>
      <c r="U537" s="210"/>
      <c r="V537" s="210"/>
      <c r="W537" s="210"/>
      <c r="X537" s="210"/>
      <c r="Y537" s="210"/>
      <c r="Z537" s="210"/>
      <c r="AA537" s="210"/>
      <c r="AB537" s="210"/>
      <c r="AC537" s="210"/>
      <c r="AD537" s="210"/>
      <c r="AE537" s="210"/>
      <c r="AF537" s="210"/>
      <c r="AG537" s="210"/>
      <c r="AH537" s="210"/>
      <c r="AI537" s="210"/>
      <c r="AJ537" s="210"/>
      <c r="AK537" s="210"/>
      <c r="AL537" s="210"/>
      <c r="AM537" s="210"/>
      <c r="AN537" s="210"/>
      <c r="AO537" s="210"/>
      <c r="AP537" s="210"/>
      <c r="AQ537" s="210"/>
      <c r="AR537" s="210"/>
      <c r="AS537" s="210"/>
      <c r="AT537" s="210"/>
      <c r="AU537" s="210"/>
      <c r="AV537" s="210"/>
      <c r="AW537" s="210"/>
      <c r="AX537" s="210"/>
      <c r="AY537" s="210"/>
      <c r="AZ537" s="210"/>
      <c r="BA537" s="210"/>
      <c r="BB537" s="210"/>
      <c r="BC537" s="210"/>
      <c r="BD537" s="210"/>
      <c r="BE537" s="210"/>
      <c r="BF537" s="210"/>
      <c r="BG537" s="210"/>
      <c r="BH537" s="210"/>
      <c r="BI537" s="210"/>
      <c r="BJ537" s="210"/>
      <c r="BK537" s="210"/>
      <c r="BL537" s="210"/>
      <c r="BM537" s="210"/>
      <c r="BN537" s="210"/>
      <c r="BO537" s="210"/>
      <c r="BP537" s="210"/>
      <c r="BQ537" s="210"/>
      <c r="BR537" s="210"/>
      <c r="BS537" s="210"/>
    </row>
    <row r="538" spans="1:71" s="149" customFormat="1" x14ac:dyDescent="0.25">
      <c r="A538" s="282"/>
      <c r="C538" s="290"/>
      <c r="F538" s="291"/>
      <c r="G538" s="291"/>
      <c r="H538" s="291"/>
      <c r="I538" s="292"/>
      <c r="J538" s="293"/>
      <c r="K538" s="210"/>
      <c r="L538" s="210"/>
      <c r="M538" s="210"/>
      <c r="N538" s="210"/>
      <c r="O538" s="210"/>
      <c r="P538" s="210"/>
      <c r="Q538" s="210"/>
      <c r="R538" s="210"/>
      <c r="S538" s="210"/>
      <c r="T538" s="210"/>
      <c r="U538" s="210"/>
      <c r="V538" s="210"/>
      <c r="W538" s="210"/>
      <c r="X538" s="210"/>
      <c r="Y538" s="210"/>
      <c r="Z538" s="210"/>
      <c r="AA538" s="210"/>
      <c r="AB538" s="210"/>
      <c r="AC538" s="210"/>
      <c r="AD538" s="210"/>
      <c r="AE538" s="210"/>
      <c r="AF538" s="210"/>
      <c r="AG538" s="210"/>
      <c r="AH538" s="210"/>
      <c r="AI538" s="210"/>
      <c r="AJ538" s="210"/>
      <c r="AK538" s="210"/>
      <c r="AL538" s="210"/>
      <c r="AM538" s="210"/>
      <c r="AN538" s="210"/>
      <c r="AO538" s="210"/>
      <c r="AP538" s="210"/>
      <c r="AQ538" s="210"/>
      <c r="AR538" s="210"/>
      <c r="AS538" s="210"/>
      <c r="AT538" s="210"/>
      <c r="AU538" s="210"/>
      <c r="AV538" s="210"/>
      <c r="AW538" s="210"/>
      <c r="AX538" s="210"/>
      <c r="AY538" s="210"/>
      <c r="AZ538" s="210"/>
      <c r="BA538" s="210"/>
      <c r="BB538" s="210"/>
      <c r="BC538" s="210"/>
      <c r="BD538" s="210"/>
      <c r="BE538" s="210"/>
      <c r="BF538" s="210"/>
      <c r="BG538" s="210"/>
      <c r="BH538" s="210"/>
      <c r="BI538" s="210"/>
      <c r="BJ538" s="210"/>
      <c r="BK538" s="210"/>
      <c r="BL538" s="210"/>
      <c r="BM538" s="210"/>
      <c r="BN538" s="210"/>
      <c r="BO538" s="210"/>
      <c r="BP538" s="210"/>
      <c r="BQ538" s="210"/>
      <c r="BR538" s="210"/>
      <c r="BS538" s="210"/>
    </row>
    <row r="539" spans="1:71" s="149" customFormat="1" x14ac:dyDescent="0.25">
      <c r="A539" s="282"/>
      <c r="C539" s="290"/>
      <c r="F539" s="291"/>
      <c r="G539" s="291"/>
      <c r="H539" s="291"/>
      <c r="I539" s="292"/>
      <c r="J539" s="293"/>
      <c r="K539" s="210"/>
      <c r="L539" s="210"/>
      <c r="M539" s="210"/>
      <c r="N539" s="210"/>
      <c r="O539" s="210"/>
      <c r="P539" s="210"/>
      <c r="Q539" s="210"/>
      <c r="R539" s="210"/>
      <c r="S539" s="210"/>
      <c r="T539" s="210"/>
      <c r="U539" s="210"/>
      <c r="V539" s="210"/>
      <c r="W539" s="210"/>
      <c r="X539" s="210"/>
      <c r="Y539" s="210"/>
      <c r="Z539" s="210"/>
      <c r="AA539" s="210"/>
      <c r="AB539" s="210"/>
      <c r="AC539" s="210"/>
      <c r="AD539" s="210"/>
      <c r="AE539" s="210"/>
      <c r="AF539" s="210"/>
      <c r="AG539" s="210"/>
      <c r="AH539" s="210"/>
      <c r="AI539" s="210"/>
      <c r="AJ539" s="210"/>
      <c r="AK539" s="210"/>
      <c r="AL539" s="210"/>
      <c r="AM539" s="210"/>
      <c r="AN539" s="210"/>
      <c r="AO539" s="210"/>
      <c r="AP539" s="210"/>
      <c r="AQ539" s="210"/>
      <c r="AR539" s="210"/>
      <c r="AS539" s="210"/>
      <c r="AT539" s="210"/>
      <c r="AU539" s="210"/>
      <c r="AV539" s="210"/>
      <c r="AW539" s="210"/>
      <c r="AX539" s="210"/>
      <c r="AY539" s="210"/>
      <c r="AZ539" s="210"/>
      <c r="BA539" s="210"/>
      <c r="BB539" s="210"/>
      <c r="BC539" s="210"/>
      <c r="BD539" s="210"/>
      <c r="BE539" s="210"/>
      <c r="BF539" s="210"/>
      <c r="BG539" s="210"/>
      <c r="BH539" s="210"/>
      <c r="BI539" s="210"/>
      <c r="BJ539" s="210"/>
      <c r="BK539" s="210"/>
      <c r="BL539" s="210"/>
      <c r="BM539" s="210"/>
      <c r="BN539" s="210"/>
      <c r="BO539" s="210"/>
      <c r="BP539" s="210"/>
      <c r="BQ539" s="210"/>
      <c r="BR539" s="210"/>
      <c r="BS539" s="210"/>
    </row>
    <row r="540" spans="1:71" s="149" customFormat="1" x14ac:dyDescent="0.25">
      <c r="A540" s="282"/>
      <c r="C540" s="290"/>
      <c r="F540" s="291"/>
      <c r="G540" s="291"/>
      <c r="H540" s="291"/>
      <c r="I540" s="292"/>
      <c r="J540" s="293"/>
      <c r="K540" s="210"/>
      <c r="L540" s="210"/>
      <c r="M540" s="210"/>
      <c r="N540" s="210"/>
      <c r="O540" s="210"/>
      <c r="P540" s="210"/>
      <c r="Q540" s="210"/>
      <c r="R540" s="210"/>
      <c r="S540" s="210"/>
      <c r="T540" s="210"/>
      <c r="U540" s="210"/>
      <c r="V540" s="210"/>
      <c r="W540" s="210"/>
      <c r="X540" s="210"/>
      <c r="Y540" s="210"/>
      <c r="Z540" s="210"/>
      <c r="AA540" s="210"/>
      <c r="AB540" s="210"/>
      <c r="AC540" s="210"/>
      <c r="AD540" s="210"/>
      <c r="AE540" s="210"/>
      <c r="AF540" s="210"/>
      <c r="AG540" s="210"/>
      <c r="AH540" s="210"/>
      <c r="AI540" s="210"/>
      <c r="AJ540" s="210"/>
      <c r="AK540" s="210"/>
      <c r="AL540" s="210"/>
      <c r="AM540" s="210"/>
      <c r="AN540" s="210"/>
      <c r="AO540" s="210"/>
      <c r="AP540" s="210"/>
      <c r="AQ540" s="210"/>
      <c r="AR540" s="210"/>
      <c r="AS540" s="210"/>
      <c r="AT540" s="210"/>
      <c r="AU540" s="210"/>
      <c r="AV540" s="210"/>
      <c r="AW540" s="210"/>
      <c r="AX540" s="210"/>
      <c r="AY540" s="210"/>
      <c r="AZ540" s="210"/>
      <c r="BA540" s="210"/>
      <c r="BB540" s="210"/>
      <c r="BC540" s="210"/>
      <c r="BD540" s="210"/>
      <c r="BE540" s="210"/>
      <c r="BF540" s="210"/>
      <c r="BG540" s="210"/>
      <c r="BH540" s="210"/>
      <c r="BI540" s="210"/>
      <c r="BJ540" s="210"/>
      <c r="BK540" s="210"/>
      <c r="BL540" s="210"/>
      <c r="BM540" s="210"/>
      <c r="BN540" s="210"/>
      <c r="BO540" s="210"/>
      <c r="BP540" s="210"/>
      <c r="BQ540" s="210"/>
      <c r="BR540" s="210"/>
      <c r="BS540" s="210"/>
    </row>
    <row r="541" spans="1:71" s="149" customFormat="1" x14ac:dyDescent="0.25">
      <c r="A541" s="282"/>
      <c r="C541" s="290"/>
      <c r="F541" s="291"/>
      <c r="G541" s="291"/>
      <c r="H541" s="291"/>
      <c r="I541" s="292"/>
      <c r="J541" s="293"/>
      <c r="K541" s="210"/>
      <c r="L541" s="210"/>
      <c r="M541" s="210"/>
      <c r="N541" s="210"/>
      <c r="O541" s="210"/>
      <c r="P541" s="210"/>
      <c r="Q541" s="210"/>
      <c r="R541" s="210"/>
      <c r="S541" s="210"/>
      <c r="T541" s="210"/>
      <c r="U541" s="210"/>
      <c r="V541" s="210"/>
      <c r="W541" s="210"/>
      <c r="X541" s="210"/>
      <c r="Y541" s="210"/>
      <c r="Z541" s="210"/>
      <c r="AA541" s="210"/>
      <c r="AB541" s="210"/>
      <c r="AC541" s="210"/>
      <c r="AD541" s="210"/>
      <c r="AE541" s="210"/>
      <c r="AF541" s="210"/>
      <c r="AG541" s="210"/>
      <c r="AH541" s="210"/>
      <c r="AI541" s="210"/>
      <c r="AJ541" s="210"/>
      <c r="AK541" s="210"/>
      <c r="AL541" s="210"/>
      <c r="AM541" s="210"/>
      <c r="AN541" s="210"/>
      <c r="AO541" s="210"/>
      <c r="AP541" s="210"/>
      <c r="AQ541" s="210"/>
      <c r="AR541" s="210"/>
      <c r="AS541" s="210"/>
      <c r="AT541" s="210"/>
      <c r="AU541" s="210"/>
      <c r="AV541" s="210"/>
      <c r="AW541" s="210"/>
      <c r="AX541" s="210"/>
      <c r="AY541" s="210"/>
      <c r="AZ541" s="210"/>
      <c r="BA541" s="210"/>
      <c r="BB541" s="210"/>
      <c r="BC541" s="210"/>
      <c r="BD541" s="210"/>
      <c r="BE541" s="210"/>
      <c r="BF541" s="210"/>
      <c r="BG541" s="210"/>
      <c r="BH541" s="210"/>
      <c r="BI541" s="210"/>
      <c r="BJ541" s="210"/>
      <c r="BK541" s="210"/>
      <c r="BL541" s="210"/>
      <c r="BM541" s="210"/>
      <c r="BN541" s="210"/>
      <c r="BO541" s="210"/>
      <c r="BP541" s="210"/>
      <c r="BQ541" s="210"/>
      <c r="BR541" s="210"/>
      <c r="BS541" s="210"/>
    </row>
    <row r="542" spans="1:71" s="149" customFormat="1" x14ac:dyDescent="0.25">
      <c r="A542" s="282"/>
      <c r="C542" s="290"/>
      <c r="F542" s="291"/>
      <c r="G542" s="291"/>
      <c r="H542" s="291"/>
      <c r="I542" s="292"/>
      <c r="J542" s="293"/>
      <c r="K542" s="210"/>
      <c r="L542" s="210"/>
      <c r="M542" s="210"/>
      <c r="N542" s="210"/>
      <c r="O542" s="210"/>
      <c r="P542" s="210"/>
      <c r="Q542" s="210"/>
      <c r="R542" s="210"/>
      <c r="S542" s="210"/>
      <c r="T542" s="210"/>
      <c r="U542" s="210"/>
      <c r="V542" s="210"/>
      <c r="W542" s="210"/>
      <c r="X542" s="210"/>
      <c r="Y542" s="210"/>
      <c r="Z542" s="210"/>
      <c r="AA542" s="210"/>
      <c r="AB542" s="210"/>
      <c r="AC542" s="210"/>
      <c r="AD542" s="210"/>
      <c r="AE542" s="210"/>
      <c r="AF542" s="210"/>
      <c r="AG542" s="210"/>
      <c r="AH542" s="210"/>
      <c r="AI542" s="210"/>
      <c r="AJ542" s="210"/>
      <c r="AK542" s="210"/>
      <c r="AL542" s="210"/>
      <c r="AM542" s="210"/>
      <c r="AN542" s="210"/>
      <c r="AO542" s="210"/>
      <c r="AP542" s="210"/>
      <c r="AQ542" s="210"/>
      <c r="AR542" s="210"/>
      <c r="AS542" s="210"/>
      <c r="AT542" s="210"/>
      <c r="AU542" s="210"/>
      <c r="AV542" s="210"/>
      <c r="AW542" s="210"/>
      <c r="AX542" s="210"/>
      <c r="AY542" s="210"/>
      <c r="AZ542" s="210"/>
      <c r="BA542" s="210"/>
      <c r="BB542" s="210"/>
      <c r="BC542" s="210"/>
      <c r="BD542" s="210"/>
      <c r="BE542" s="210"/>
      <c r="BF542" s="210"/>
      <c r="BG542" s="210"/>
      <c r="BH542" s="210"/>
      <c r="BI542" s="210"/>
      <c r="BJ542" s="210"/>
      <c r="BK542" s="210"/>
      <c r="BL542" s="210"/>
      <c r="BM542" s="210"/>
      <c r="BN542" s="210"/>
      <c r="BO542" s="210"/>
      <c r="BP542" s="210"/>
      <c r="BQ542" s="210"/>
      <c r="BR542" s="210"/>
      <c r="BS542" s="210"/>
    </row>
    <row r="543" spans="1:71" s="149" customFormat="1" x14ac:dyDescent="0.25">
      <c r="A543" s="282"/>
      <c r="C543" s="290"/>
      <c r="F543" s="291"/>
      <c r="G543" s="291"/>
      <c r="H543" s="291"/>
      <c r="I543" s="292"/>
      <c r="J543" s="293"/>
      <c r="K543" s="210"/>
      <c r="L543" s="210"/>
      <c r="M543" s="210"/>
      <c r="N543" s="210"/>
      <c r="O543" s="210"/>
      <c r="P543" s="210"/>
      <c r="Q543" s="210"/>
      <c r="R543" s="210"/>
      <c r="S543" s="210"/>
      <c r="T543" s="210"/>
      <c r="U543" s="210"/>
      <c r="V543" s="210"/>
      <c r="W543" s="210"/>
      <c r="X543" s="210"/>
      <c r="Y543" s="210"/>
      <c r="Z543" s="210"/>
      <c r="AA543" s="210"/>
      <c r="AB543" s="210"/>
      <c r="AC543" s="210"/>
      <c r="AD543" s="210"/>
      <c r="AE543" s="210"/>
      <c r="AF543" s="210"/>
      <c r="AG543" s="210"/>
      <c r="AH543" s="210"/>
      <c r="AI543" s="210"/>
      <c r="AJ543" s="210"/>
      <c r="AK543" s="210"/>
      <c r="AL543" s="210"/>
      <c r="AM543" s="210"/>
      <c r="AN543" s="210"/>
      <c r="AO543" s="210"/>
      <c r="AP543" s="210"/>
      <c r="AQ543" s="210"/>
      <c r="AR543" s="210"/>
      <c r="AS543" s="210"/>
      <c r="AT543" s="210"/>
      <c r="AU543" s="210"/>
      <c r="AV543" s="210"/>
      <c r="AW543" s="210"/>
      <c r="AX543" s="210"/>
      <c r="AY543" s="210"/>
      <c r="AZ543" s="210"/>
      <c r="BA543" s="210"/>
      <c r="BB543" s="210"/>
      <c r="BC543" s="210"/>
      <c r="BD543" s="210"/>
      <c r="BE543" s="210"/>
      <c r="BF543" s="210"/>
      <c r="BG543" s="210"/>
      <c r="BH543" s="210"/>
      <c r="BI543" s="210"/>
      <c r="BJ543" s="210"/>
      <c r="BK543" s="210"/>
      <c r="BL543" s="210"/>
      <c r="BM543" s="210"/>
      <c r="BN543" s="210"/>
      <c r="BO543" s="210"/>
      <c r="BP543" s="210"/>
      <c r="BQ543" s="210"/>
      <c r="BR543" s="210"/>
      <c r="BS543" s="210"/>
    </row>
    <row r="544" spans="1:71" s="149" customFormat="1" x14ac:dyDescent="0.25">
      <c r="A544" s="282"/>
      <c r="C544" s="290"/>
      <c r="F544" s="291"/>
      <c r="G544" s="291"/>
      <c r="H544" s="291"/>
      <c r="I544" s="292"/>
      <c r="J544" s="293"/>
      <c r="K544" s="210"/>
      <c r="L544" s="210"/>
      <c r="M544" s="210"/>
      <c r="N544" s="210"/>
      <c r="O544" s="210"/>
      <c r="P544" s="210"/>
      <c r="Q544" s="210"/>
      <c r="R544" s="210"/>
      <c r="S544" s="210"/>
      <c r="T544" s="210"/>
      <c r="U544" s="210"/>
      <c r="V544" s="210"/>
      <c r="W544" s="210"/>
      <c r="X544" s="210"/>
      <c r="Y544" s="210"/>
      <c r="Z544" s="210"/>
      <c r="AA544" s="210"/>
      <c r="AB544" s="210"/>
      <c r="AC544" s="210"/>
      <c r="AD544" s="210"/>
      <c r="AE544" s="210"/>
      <c r="AF544" s="210"/>
      <c r="AG544" s="210"/>
      <c r="AH544" s="210"/>
      <c r="AI544" s="210"/>
      <c r="AJ544" s="210"/>
      <c r="AK544" s="210"/>
      <c r="AL544" s="210"/>
      <c r="AM544" s="210"/>
      <c r="AN544" s="210"/>
      <c r="AO544" s="210"/>
      <c r="AP544" s="210"/>
      <c r="AQ544" s="210"/>
      <c r="AR544" s="210"/>
      <c r="AS544" s="210"/>
      <c r="AT544" s="210"/>
      <c r="AU544" s="210"/>
      <c r="AV544" s="210"/>
      <c r="AW544" s="210"/>
      <c r="AX544" s="210"/>
      <c r="AY544" s="210"/>
      <c r="AZ544" s="210"/>
      <c r="BA544" s="210"/>
      <c r="BB544" s="210"/>
      <c r="BC544" s="210"/>
      <c r="BD544" s="210"/>
      <c r="BE544" s="210"/>
      <c r="BF544" s="210"/>
      <c r="BG544" s="210"/>
      <c r="BH544" s="210"/>
      <c r="BI544" s="210"/>
      <c r="BJ544" s="210"/>
      <c r="BK544" s="210"/>
      <c r="BL544" s="210"/>
      <c r="BM544" s="210"/>
      <c r="BN544" s="210"/>
      <c r="BO544" s="210"/>
      <c r="BP544" s="210"/>
      <c r="BQ544" s="210"/>
      <c r="BR544" s="210"/>
      <c r="BS544" s="210"/>
    </row>
    <row r="545" spans="1:71" s="149" customFormat="1" x14ac:dyDescent="0.25">
      <c r="A545" s="282"/>
      <c r="C545" s="290"/>
      <c r="F545" s="291"/>
      <c r="G545" s="291"/>
      <c r="H545" s="291"/>
      <c r="I545" s="292"/>
      <c r="J545" s="293"/>
      <c r="K545" s="210"/>
      <c r="L545" s="210"/>
      <c r="M545" s="210"/>
      <c r="N545" s="210"/>
      <c r="O545" s="210"/>
      <c r="P545" s="210"/>
      <c r="Q545" s="210"/>
      <c r="R545" s="210"/>
      <c r="S545" s="210"/>
      <c r="T545" s="210"/>
      <c r="U545" s="210"/>
      <c r="V545" s="210"/>
      <c r="W545" s="210"/>
      <c r="X545" s="210"/>
      <c r="Y545" s="210"/>
      <c r="Z545" s="210"/>
      <c r="AA545" s="210"/>
      <c r="AB545" s="210"/>
      <c r="AC545" s="210"/>
      <c r="AD545" s="210"/>
      <c r="AE545" s="210"/>
      <c r="AF545" s="210"/>
      <c r="AG545" s="210"/>
      <c r="AH545" s="210"/>
      <c r="AI545" s="210"/>
      <c r="AJ545" s="210"/>
      <c r="AK545" s="210"/>
      <c r="AL545" s="210"/>
      <c r="AM545" s="210"/>
      <c r="AN545" s="210"/>
      <c r="AO545" s="210"/>
      <c r="AP545" s="210"/>
      <c r="AQ545" s="210"/>
      <c r="AR545" s="210"/>
      <c r="AS545" s="210"/>
      <c r="AT545" s="210"/>
      <c r="AU545" s="210"/>
      <c r="AV545" s="210"/>
      <c r="AW545" s="210"/>
      <c r="AX545" s="210"/>
      <c r="AY545" s="210"/>
      <c r="AZ545" s="210"/>
      <c r="BA545" s="210"/>
      <c r="BB545" s="210"/>
      <c r="BC545" s="210"/>
      <c r="BD545" s="210"/>
      <c r="BE545" s="210"/>
      <c r="BF545" s="210"/>
      <c r="BG545" s="210"/>
      <c r="BH545" s="210"/>
      <c r="BI545" s="210"/>
      <c r="BJ545" s="210"/>
      <c r="BK545" s="210"/>
      <c r="BL545" s="210"/>
      <c r="BM545" s="210"/>
      <c r="BN545" s="210"/>
      <c r="BO545" s="210"/>
      <c r="BP545" s="210"/>
      <c r="BQ545" s="210"/>
      <c r="BR545" s="210"/>
      <c r="BS545" s="210"/>
    </row>
    <row r="546" spans="1:71" s="149" customFormat="1" x14ac:dyDescent="0.25">
      <c r="A546" s="282"/>
      <c r="C546" s="290"/>
      <c r="F546" s="291"/>
      <c r="G546" s="291"/>
      <c r="H546" s="291"/>
      <c r="I546" s="292"/>
      <c r="J546" s="293"/>
      <c r="K546" s="210"/>
      <c r="L546" s="210"/>
      <c r="M546" s="210"/>
      <c r="N546" s="210"/>
      <c r="O546" s="210"/>
      <c r="P546" s="210"/>
      <c r="Q546" s="210"/>
      <c r="R546" s="210"/>
      <c r="S546" s="210"/>
      <c r="T546" s="210"/>
      <c r="U546" s="210"/>
      <c r="V546" s="210"/>
      <c r="W546" s="210"/>
      <c r="X546" s="210"/>
      <c r="Y546" s="210"/>
      <c r="Z546" s="210"/>
      <c r="AA546" s="210"/>
      <c r="AB546" s="210"/>
      <c r="AC546" s="210"/>
      <c r="AD546" s="210"/>
      <c r="AE546" s="210"/>
      <c r="AF546" s="210"/>
      <c r="AG546" s="210"/>
      <c r="AH546" s="210"/>
      <c r="AI546" s="210"/>
      <c r="AJ546" s="210"/>
      <c r="AK546" s="210"/>
      <c r="AL546" s="210"/>
      <c r="AM546" s="210"/>
      <c r="AN546" s="210"/>
      <c r="AO546" s="210"/>
      <c r="AP546" s="210"/>
      <c r="AQ546" s="210"/>
      <c r="AR546" s="210"/>
      <c r="AS546" s="210"/>
      <c r="AT546" s="210"/>
      <c r="AU546" s="210"/>
      <c r="AV546" s="210"/>
      <c r="AW546" s="210"/>
      <c r="AX546" s="210"/>
      <c r="AY546" s="210"/>
      <c r="AZ546" s="210"/>
      <c r="BA546" s="210"/>
      <c r="BB546" s="210"/>
      <c r="BC546" s="210"/>
      <c r="BD546" s="210"/>
      <c r="BE546" s="210"/>
      <c r="BF546" s="210"/>
      <c r="BG546" s="210"/>
      <c r="BH546" s="210"/>
      <c r="BI546" s="210"/>
      <c r="BJ546" s="210"/>
      <c r="BK546" s="210"/>
      <c r="BL546" s="210"/>
      <c r="BM546" s="210"/>
      <c r="BN546" s="210"/>
      <c r="BO546" s="210"/>
      <c r="BP546" s="210"/>
      <c r="BQ546" s="210"/>
      <c r="BR546" s="210"/>
      <c r="BS546" s="210"/>
    </row>
    <row r="547" spans="1:71" s="149" customFormat="1" x14ac:dyDescent="0.25">
      <c r="A547" s="282"/>
      <c r="C547" s="290"/>
      <c r="F547" s="291"/>
      <c r="G547" s="291"/>
      <c r="H547" s="291"/>
      <c r="I547" s="292"/>
      <c r="J547" s="293"/>
      <c r="K547" s="210"/>
      <c r="L547" s="210"/>
      <c r="M547" s="210"/>
      <c r="N547" s="210"/>
      <c r="O547" s="210"/>
      <c r="P547" s="210"/>
      <c r="Q547" s="210"/>
      <c r="R547" s="210"/>
      <c r="S547" s="210"/>
      <c r="T547" s="210"/>
      <c r="U547" s="210"/>
      <c r="V547" s="210"/>
      <c r="W547" s="210"/>
      <c r="X547" s="210"/>
      <c r="Y547" s="210"/>
      <c r="Z547" s="210"/>
      <c r="AA547" s="210"/>
      <c r="AB547" s="210"/>
      <c r="AC547" s="210"/>
      <c r="AD547" s="210"/>
      <c r="AE547" s="210"/>
      <c r="AF547" s="210"/>
      <c r="AG547" s="210"/>
      <c r="AH547" s="210"/>
      <c r="AI547" s="210"/>
      <c r="AJ547" s="210"/>
      <c r="AK547" s="210"/>
      <c r="AL547" s="210"/>
      <c r="AM547" s="210"/>
      <c r="AN547" s="210"/>
      <c r="AO547" s="210"/>
      <c r="AP547" s="210"/>
      <c r="AQ547" s="210"/>
      <c r="AR547" s="210"/>
      <c r="AS547" s="210"/>
      <c r="AT547" s="210"/>
      <c r="AU547" s="210"/>
      <c r="AV547" s="210"/>
      <c r="AW547" s="210"/>
      <c r="AX547" s="210"/>
      <c r="AY547" s="210"/>
      <c r="AZ547" s="210"/>
      <c r="BA547" s="210"/>
      <c r="BB547" s="210"/>
      <c r="BC547" s="210"/>
      <c r="BD547" s="210"/>
      <c r="BE547" s="210"/>
      <c r="BF547" s="210"/>
      <c r="BG547" s="210"/>
      <c r="BH547" s="210"/>
      <c r="BI547" s="210"/>
      <c r="BJ547" s="210"/>
      <c r="BK547" s="210"/>
      <c r="BL547" s="210"/>
      <c r="BM547" s="210"/>
      <c r="BN547" s="210"/>
      <c r="BO547" s="210"/>
      <c r="BP547" s="210"/>
      <c r="BQ547" s="210"/>
      <c r="BR547" s="210"/>
      <c r="BS547" s="210"/>
    </row>
    <row r="548" spans="1:71" s="149" customFormat="1" x14ac:dyDescent="0.25">
      <c r="A548" s="282"/>
      <c r="C548" s="290"/>
      <c r="F548" s="291"/>
      <c r="G548" s="291"/>
      <c r="H548" s="291"/>
      <c r="I548" s="292"/>
      <c r="J548" s="293"/>
      <c r="K548" s="210"/>
      <c r="L548" s="210"/>
      <c r="M548" s="210"/>
      <c r="N548" s="210"/>
      <c r="O548" s="210"/>
      <c r="P548" s="210"/>
      <c r="Q548" s="210"/>
      <c r="R548" s="210"/>
      <c r="S548" s="210"/>
      <c r="T548" s="210"/>
      <c r="U548" s="210"/>
      <c r="V548" s="210"/>
      <c r="W548" s="210"/>
      <c r="X548" s="210"/>
      <c r="Y548" s="210"/>
      <c r="Z548" s="210"/>
      <c r="AA548" s="210"/>
      <c r="AB548" s="210"/>
      <c r="AC548" s="210"/>
      <c r="AD548" s="210"/>
      <c r="AE548" s="210"/>
      <c r="AF548" s="210"/>
      <c r="AG548" s="210"/>
      <c r="AH548" s="210"/>
      <c r="AI548" s="210"/>
      <c r="AJ548" s="210"/>
      <c r="AK548" s="210"/>
      <c r="AL548" s="210"/>
      <c r="AM548" s="210"/>
      <c r="AN548" s="210"/>
      <c r="AO548" s="210"/>
      <c r="AP548" s="210"/>
      <c r="AQ548" s="210"/>
      <c r="AR548" s="210"/>
      <c r="AS548" s="210"/>
      <c r="AT548" s="210"/>
      <c r="AU548" s="210"/>
      <c r="AV548" s="210"/>
      <c r="AW548" s="210"/>
      <c r="AX548" s="210"/>
      <c r="AY548" s="210"/>
      <c r="AZ548" s="210"/>
      <c r="BA548" s="210"/>
      <c r="BB548" s="210"/>
      <c r="BC548" s="210"/>
      <c r="BD548" s="210"/>
      <c r="BE548" s="210"/>
      <c r="BF548" s="210"/>
      <c r="BG548" s="210"/>
      <c r="BH548" s="210"/>
      <c r="BI548" s="210"/>
      <c r="BJ548" s="210"/>
      <c r="BK548" s="210"/>
      <c r="BL548" s="210"/>
      <c r="BM548" s="210"/>
      <c r="BN548" s="210"/>
      <c r="BO548" s="210"/>
      <c r="BP548" s="210"/>
      <c r="BQ548" s="210"/>
      <c r="BR548" s="210"/>
      <c r="BS548" s="210"/>
    </row>
    <row r="549" spans="1:71" s="149" customFormat="1" x14ac:dyDescent="0.25">
      <c r="A549" s="282"/>
      <c r="C549" s="290"/>
      <c r="F549" s="291"/>
      <c r="G549" s="291"/>
      <c r="H549" s="291"/>
      <c r="I549" s="292"/>
      <c r="J549" s="293"/>
      <c r="K549" s="210"/>
      <c r="L549" s="210"/>
      <c r="M549" s="210"/>
      <c r="N549" s="210"/>
      <c r="O549" s="210"/>
      <c r="P549" s="210"/>
      <c r="Q549" s="210"/>
      <c r="R549" s="210"/>
      <c r="S549" s="210"/>
      <c r="T549" s="210"/>
      <c r="U549" s="210"/>
      <c r="V549" s="210"/>
      <c r="W549" s="210"/>
      <c r="X549" s="210"/>
      <c r="Y549" s="210"/>
      <c r="Z549" s="210"/>
      <c r="AA549" s="210"/>
      <c r="AB549" s="210"/>
      <c r="AC549" s="210"/>
      <c r="AD549" s="210"/>
      <c r="AE549" s="210"/>
      <c r="AF549" s="210"/>
      <c r="AG549" s="210"/>
      <c r="AH549" s="210"/>
      <c r="AI549" s="210"/>
      <c r="AJ549" s="210"/>
      <c r="AK549" s="210"/>
      <c r="AL549" s="210"/>
      <c r="AM549" s="210"/>
      <c r="AN549" s="210"/>
      <c r="AO549" s="210"/>
      <c r="AP549" s="210"/>
      <c r="AQ549" s="210"/>
      <c r="AR549" s="210"/>
      <c r="AS549" s="210"/>
      <c r="AT549" s="210"/>
      <c r="AU549" s="210"/>
      <c r="AV549" s="210"/>
      <c r="AW549" s="210"/>
      <c r="AX549" s="210"/>
      <c r="AY549" s="210"/>
      <c r="AZ549" s="210"/>
      <c r="BA549" s="210"/>
      <c r="BB549" s="210"/>
      <c r="BC549" s="210"/>
      <c r="BD549" s="210"/>
      <c r="BE549" s="210"/>
      <c r="BF549" s="210"/>
      <c r="BG549" s="210"/>
      <c r="BH549" s="210"/>
      <c r="BI549" s="210"/>
      <c r="BJ549" s="210"/>
      <c r="BK549" s="210"/>
      <c r="BL549" s="210"/>
      <c r="BM549" s="210"/>
      <c r="BN549" s="210"/>
      <c r="BO549" s="210"/>
      <c r="BP549" s="210"/>
      <c r="BQ549" s="210"/>
      <c r="BR549" s="210"/>
      <c r="BS549" s="210"/>
    </row>
    <row r="550" spans="1:71" s="149" customFormat="1" x14ac:dyDescent="0.25">
      <c r="A550" s="282"/>
      <c r="C550" s="290"/>
      <c r="F550" s="291"/>
      <c r="G550" s="291"/>
      <c r="H550" s="291"/>
      <c r="I550" s="292"/>
      <c r="J550" s="293"/>
      <c r="K550" s="210"/>
      <c r="L550" s="210"/>
      <c r="M550" s="210"/>
      <c r="N550" s="210"/>
      <c r="O550" s="210"/>
      <c r="P550" s="210"/>
      <c r="Q550" s="210"/>
      <c r="R550" s="210"/>
      <c r="S550" s="210"/>
      <c r="T550" s="210"/>
      <c r="U550" s="210"/>
      <c r="V550" s="210"/>
      <c r="W550" s="210"/>
      <c r="X550" s="210"/>
      <c r="Y550" s="210"/>
      <c r="Z550" s="210"/>
      <c r="AA550" s="210"/>
      <c r="AB550" s="210"/>
      <c r="AC550" s="210"/>
      <c r="AD550" s="210"/>
      <c r="AE550" s="210"/>
      <c r="AF550" s="210"/>
      <c r="AG550" s="210"/>
      <c r="AH550" s="210"/>
      <c r="AI550" s="210"/>
      <c r="AJ550" s="210"/>
      <c r="AK550" s="210"/>
      <c r="AL550" s="210"/>
      <c r="AM550" s="210"/>
      <c r="AN550" s="210"/>
      <c r="AO550" s="210"/>
      <c r="AP550" s="210"/>
      <c r="AQ550" s="210"/>
      <c r="AR550" s="210"/>
      <c r="AS550" s="210"/>
      <c r="AT550" s="210"/>
      <c r="AU550" s="210"/>
      <c r="AV550" s="210"/>
      <c r="AW550" s="210"/>
      <c r="AX550" s="210"/>
      <c r="AY550" s="210"/>
      <c r="AZ550" s="210"/>
      <c r="BA550" s="210"/>
      <c r="BB550" s="210"/>
      <c r="BC550" s="210"/>
      <c r="BD550" s="210"/>
      <c r="BE550" s="210"/>
      <c r="BF550" s="210"/>
      <c r="BG550" s="210"/>
      <c r="BH550" s="210"/>
      <c r="BI550" s="210"/>
      <c r="BJ550" s="210"/>
      <c r="BK550" s="210"/>
      <c r="BL550" s="210"/>
      <c r="BM550" s="210"/>
      <c r="BN550" s="210"/>
      <c r="BO550" s="210"/>
      <c r="BP550" s="210"/>
      <c r="BQ550" s="210"/>
      <c r="BR550" s="210"/>
      <c r="BS550" s="210"/>
    </row>
    <row r="551" spans="1:71" s="149" customFormat="1" x14ac:dyDescent="0.25">
      <c r="A551" s="282"/>
      <c r="C551" s="290"/>
      <c r="F551" s="291"/>
      <c r="G551" s="291"/>
      <c r="H551" s="291"/>
      <c r="I551" s="292"/>
      <c r="J551" s="293"/>
      <c r="K551" s="210"/>
      <c r="L551" s="210"/>
      <c r="M551" s="210"/>
      <c r="N551" s="210"/>
      <c r="O551" s="210"/>
      <c r="P551" s="210"/>
      <c r="Q551" s="210"/>
      <c r="R551" s="210"/>
      <c r="S551" s="210"/>
      <c r="T551" s="210"/>
      <c r="U551" s="210"/>
      <c r="V551" s="210"/>
      <c r="W551" s="210"/>
      <c r="X551" s="210"/>
      <c r="Y551" s="210"/>
      <c r="Z551" s="210"/>
      <c r="AA551" s="210"/>
      <c r="AB551" s="210"/>
      <c r="AC551" s="210"/>
      <c r="AD551" s="210"/>
      <c r="AE551" s="210"/>
      <c r="AF551" s="210"/>
      <c r="AG551" s="210"/>
      <c r="AH551" s="210"/>
      <c r="AI551" s="210"/>
      <c r="AJ551" s="210"/>
      <c r="AK551" s="210"/>
      <c r="AL551" s="210"/>
      <c r="AM551" s="210"/>
      <c r="AN551" s="210"/>
      <c r="AO551" s="210"/>
      <c r="AP551" s="210"/>
      <c r="AQ551" s="210"/>
      <c r="AR551" s="210"/>
      <c r="AS551" s="210"/>
      <c r="AT551" s="210"/>
      <c r="AU551" s="210"/>
      <c r="AV551" s="210"/>
      <c r="AW551" s="210"/>
      <c r="AX551" s="210"/>
      <c r="AY551" s="210"/>
      <c r="AZ551" s="210"/>
      <c r="BA551" s="210"/>
      <c r="BB551" s="210"/>
      <c r="BC551" s="210"/>
      <c r="BD551" s="210"/>
      <c r="BE551" s="210"/>
      <c r="BF551" s="210"/>
      <c r="BG551" s="210"/>
      <c r="BH551" s="210"/>
      <c r="BI551" s="210"/>
      <c r="BJ551" s="210"/>
      <c r="BK551" s="210"/>
      <c r="BL551" s="210"/>
      <c r="BM551" s="210"/>
      <c r="BN551" s="210"/>
      <c r="BO551" s="210"/>
      <c r="BP551" s="210"/>
      <c r="BQ551" s="210"/>
      <c r="BR551" s="210"/>
      <c r="BS551" s="210"/>
    </row>
    <row r="552" spans="1:71" s="149" customFormat="1" x14ac:dyDescent="0.25">
      <c r="A552" s="282"/>
      <c r="C552" s="290"/>
      <c r="F552" s="291"/>
      <c r="G552" s="291"/>
      <c r="H552" s="291"/>
      <c r="I552" s="292"/>
      <c r="J552" s="293"/>
      <c r="K552" s="210"/>
      <c r="L552" s="210"/>
      <c r="M552" s="210"/>
      <c r="N552" s="210"/>
      <c r="O552" s="210"/>
      <c r="P552" s="210"/>
      <c r="Q552" s="210"/>
      <c r="R552" s="210"/>
      <c r="S552" s="210"/>
      <c r="T552" s="210"/>
      <c r="U552" s="210"/>
      <c r="V552" s="210"/>
      <c r="W552" s="210"/>
      <c r="X552" s="210"/>
      <c r="Y552" s="210"/>
      <c r="Z552" s="210"/>
      <c r="AA552" s="210"/>
      <c r="AB552" s="210"/>
      <c r="AC552" s="210"/>
      <c r="AD552" s="210"/>
      <c r="AE552" s="210"/>
      <c r="AF552" s="210"/>
      <c r="AG552" s="210"/>
      <c r="AH552" s="210"/>
      <c r="AI552" s="210"/>
      <c r="AJ552" s="210"/>
      <c r="AK552" s="210"/>
      <c r="AL552" s="210"/>
      <c r="AM552" s="210"/>
      <c r="AN552" s="210"/>
      <c r="AO552" s="210"/>
      <c r="AP552" s="210"/>
      <c r="AQ552" s="210"/>
      <c r="AR552" s="210"/>
      <c r="AS552" s="210"/>
      <c r="AT552" s="210"/>
      <c r="AU552" s="210"/>
      <c r="AV552" s="210"/>
      <c r="AW552" s="210"/>
      <c r="AX552" s="210"/>
      <c r="AY552" s="210"/>
      <c r="AZ552" s="210"/>
      <c r="BA552" s="210"/>
      <c r="BB552" s="210"/>
      <c r="BC552" s="210"/>
      <c r="BD552" s="210"/>
      <c r="BE552" s="210"/>
      <c r="BF552" s="210"/>
      <c r="BG552" s="210"/>
      <c r="BH552" s="210"/>
      <c r="BI552" s="210"/>
      <c r="BJ552" s="210"/>
      <c r="BK552" s="210"/>
      <c r="BL552" s="210"/>
      <c r="BM552" s="210"/>
      <c r="BN552" s="210"/>
      <c r="BO552" s="210"/>
      <c r="BP552" s="210"/>
      <c r="BQ552" s="210"/>
      <c r="BR552" s="210"/>
      <c r="BS552" s="210"/>
    </row>
    <row r="553" spans="1:71" s="149" customFormat="1" x14ac:dyDescent="0.25">
      <c r="A553" s="282"/>
      <c r="C553" s="290"/>
      <c r="F553" s="291"/>
      <c r="G553" s="291"/>
      <c r="H553" s="291"/>
      <c r="I553" s="292"/>
      <c r="J553" s="293"/>
      <c r="K553" s="210"/>
      <c r="L553" s="210"/>
      <c r="M553" s="210"/>
      <c r="N553" s="210"/>
      <c r="O553" s="210"/>
      <c r="P553" s="210"/>
      <c r="Q553" s="210"/>
      <c r="R553" s="210"/>
      <c r="S553" s="210"/>
      <c r="T553" s="210"/>
      <c r="U553" s="210"/>
      <c r="V553" s="210"/>
      <c r="W553" s="210"/>
      <c r="X553" s="210"/>
      <c r="Y553" s="210"/>
      <c r="Z553" s="210"/>
      <c r="AA553" s="210"/>
      <c r="AB553" s="210"/>
      <c r="AC553" s="210"/>
      <c r="AD553" s="210"/>
      <c r="AE553" s="210"/>
      <c r="AF553" s="210"/>
      <c r="AG553" s="210"/>
      <c r="AH553" s="210"/>
      <c r="AI553" s="210"/>
      <c r="AJ553" s="210"/>
      <c r="AK553" s="210"/>
      <c r="AL553" s="210"/>
      <c r="AM553" s="210"/>
      <c r="AN553" s="210"/>
      <c r="AO553" s="210"/>
      <c r="AP553" s="210"/>
      <c r="AQ553" s="210"/>
      <c r="AR553" s="210"/>
      <c r="AS553" s="210"/>
      <c r="AT553" s="210"/>
      <c r="AU553" s="210"/>
      <c r="AV553" s="210"/>
      <c r="AW553" s="210"/>
      <c r="AX553" s="210"/>
      <c r="AY553" s="210"/>
      <c r="AZ553" s="210"/>
      <c r="BA553" s="210"/>
      <c r="BB553" s="210"/>
      <c r="BC553" s="210"/>
      <c r="BD553" s="210"/>
      <c r="BE553" s="210"/>
      <c r="BF553" s="210"/>
      <c r="BG553" s="210"/>
      <c r="BH553" s="210"/>
      <c r="BI553" s="210"/>
      <c r="BJ553" s="210"/>
      <c r="BK553" s="210"/>
      <c r="BL553" s="210"/>
      <c r="BM553" s="210"/>
      <c r="BN553" s="210"/>
      <c r="BO553" s="210"/>
      <c r="BP553" s="210"/>
      <c r="BQ553" s="210"/>
      <c r="BR553" s="210"/>
      <c r="BS553" s="210"/>
    </row>
    <row r="554" spans="1:71" s="149" customFormat="1" x14ac:dyDescent="0.25">
      <c r="A554" s="282"/>
      <c r="C554" s="290"/>
      <c r="F554" s="291"/>
      <c r="G554" s="291"/>
      <c r="H554" s="291"/>
      <c r="I554" s="292"/>
      <c r="J554" s="293"/>
      <c r="K554" s="210"/>
      <c r="L554" s="210"/>
      <c r="M554" s="210"/>
      <c r="N554" s="210"/>
      <c r="O554" s="210"/>
      <c r="P554" s="210"/>
      <c r="Q554" s="210"/>
      <c r="R554" s="210"/>
      <c r="S554" s="210"/>
      <c r="T554" s="210"/>
      <c r="U554" s="210"/>
      <c r="V554" s="210"/>
      <c r="W554" s="210"/>
      <c r="X554" s="210"/>
      <c r="Y554" s="210"/>
      <c r="Z554" s="210"/>
      <c r="AA554" s="210"/>
      <c r="AB554" s="210"/>
      <c r="AC554" s="210"/>
      <c r="AD554" s="210"/>
      <c r="AE554" s="210"/>
      <c r="AF554" s="210"/>
      <c r="AG554" s="210"/>
      <c r="AH554" s="210"/>
      <c r="AI554" s="210"/>
      <c r="AJ554" s="210"/>
      <c r="AK554" s="210"/>
      <c r="AL554" s="210"/>
      <c r="AM554" s="210"/>
      <c r="AN554" s="210"/>
      <c r="AO554" s="210"/>
      <c r="AP554" s="210"/>
      <c r="AQ554" s="210"/>
      <c r="AR554" s="210"/>
      <c r="AS554" s="210"/>
      <c r="AT554" s="210"/>
      <c r="AU554" s="210"/>
      <c r="AV554" s="210"/>
      <c r="AW554" s="210"/>
      <c r="AX554" s="210"/>
      <c r="AY554" s="210"/>
      <c r="AZ554" s="210"/>
      <c r="BA554" s="210"/>
      <c r="BB554" s="210"/>
      <c r="BC554" s="210"/>
      <c r="BD554" s="210"/>
      <c r="BE554" s="210"/>
      <c r="BF554" s="210"/>
      <c r="BG554" s="210"/>
      <c r="BH554" s="210"/>
      <c r="BI554" s="210"/>
      <c r="BJ554" s="210"/>
      <c r="BK554" s="210"/>
      <c r="BL554" s="210"/>
      <c r="BM554" s="210"/>
      <c r="BN554" s="210"/>
      <c r="BO554" s="210"/>
      <c r="BP554" s="210"/>
      <c r="BQ554" s="210"/>
      <c r="BR554" s="210"/>
      <c r="BS554" s="210"/>
    </row>
    <row r="555" spans="1:71" s="149" customFormat="1" x14ac:dyDescent="0.25">
      <c r="A555" s="282"/>
      <c r="C555" s="290"/>
      <c r="F555" s="291"/>
      <c r="G555" s="291"/>
      <c r="H555" s="291"/>
      <c r="I555" s="292"/>
      <c r="J555" s="293"/>
      <c r="K555" s="210"/>
      <c r="L555" s="210"/>
      <c r="M555" s="210"/>
      <c r="N555" s="210"/>
      <c r="O555" s="210"/>
      <c r="P555" s="210"/>
      <c r="Q555" s="210"/>
      <c r="R555" s="210"/>
      <c r="S555" s="210"/>
      <c r="T555" s="210"/>
      <c r="U555" s="210"/>
      <c r="V555" s="210"/>
      <c r="W555" s="210"/>
      <c r="X555" s="210"/>
      <c r="Y555" s="210"/>
      <c r="Z555" s="210"/>
      <c r="AA555" s="210"/>
      <c r="AB555" s="210"/>
      <c r="AC555" s="210"/>
      <c r="AD555" s="210"/>
      <c r="AE555" s="210"/>
      <c r="AF555" s="210"/>
      <c r="AG555" s="210"/>
      <c r="AH555" s="210"/>
      <c r="AI555" s="210"/>
      <c r="AJ555" s="210"/>
      <c r="AK555" s="210"/>
      <c r="AL555" s="210"/>
      <c r="AM555" s="210"/>
      <c r="AN555" s="210"/>
      <c r="AO555" s="210"/>
      <c r="AP555" s="210"/>
      <c r="AQ555" s="210"/>
      <c r="AR555" s="210"/>
      <c r="AS555" s="210"/>
      <c r="AT555" s="210"/>
      <c r="AU555" s="210"/>
      <c r="AV555" s="210"/>
      <c r="AW555" s="210"/>
      <c r="AX555" s="210"/>
      <c r="AY555" s="210"/>
      <c r="AZ555" s="210"/>
      <c r="BA555" s="210"/>
      <c r="BB555" s="210"/>
      <c r="BC555" s="210"/>
      <c r="BD555" s="210"/>
      <c r="BE555" s="210"/>
      <c r="BF555" s="210"/>
      <c r="BG555" s="210"/>
      <c r="BH555" s="210"/>
      <c r="BI555" s="210"/>
      <c r="BJ555" s="210"/>
      <c r="BK555" s="210"/>
      <c r="BL555" s="210"/>
      <c r="BM555" s="210"/>
      <c r="BN555" s="210"/>
      <c r="BO555" s="210"/>
      <c r="BP555" s="210"/>
      <c r="BQ555" s="210"/>
      <c r="BR555" s="210"/>
      <c r="BS555" s="210"/>
    </row>
    <row r="556" spans="1:71" s="149" customFormat="1" x14ac:dyDescent="0.25">
      <c r="A556" s="282"/>
      <c r="C556" s="290"/>
      <c r="F556" s="291"/>
      <c r="G556" s="291"/>
      <c r="H556" s="291"/>
      <c r="I556" s="292"/>
      <c r="J556" s="293"/>
      <c r="K556" s="210"/>
      <c r="L556" s="210"/>
      <c r="M556" s="210"/>
      <c r="N556" s="210"/>
      <c r="O556" s="210"/>
      <c r="P556" s="210"/>
      <c r="Q556" s="210"/>
      <c r="R556" s="210"/>
      <c r="S556" s="210"/>
      <c r="T556" s="210"/>
      <c r="U556" s="210"/>
      <c r="V556" s="210"/>
      <c r="W556" s="210"/>
      <c r="X556" s="210"/>
      <c r="Y556" s="210"/>
      <c r="Z556" s="210"/>
      <c r="AA556" s="210"/>
      <c r="AB556" s="210"/>
      <c r="AC556" s="210"/>
      <c r="AD556" s="210"/>
      <c r="AE556" s="210"/>
      <c r="AF556" s="210"/>
      <c r="AG556" s="210"/>
      <c r="AH556" s="210"/>
      <c r="AI556" s="210"/>
      <c r="AJ556" s="210"/>
      <c r="AK556" s="210"/>
      <c r="AL556" s="210"/>
      <c r="AM556" s="210"/>
      <c r="AN556" s="210"/>
      <c r="AO556" s="210"/>
      <c r="AP556" s="210"/>
      <c r="AQ556" s="210"/>
      <c r="AR556" s="210"/>
      <c r="AS556" s="210"/>
      <c r="AT556" s="210"/>
      <c r="AU556" s="210"/>
      <c r="AV556" s="210"/>
      <c r="AW556" s="210"/>
      <c r="AX556" s="210"/>
      <c r="AY556" s="210"/>
      <c r="AZ556" s="210"/>
      <c r="BA556" s="210"/>
      <c r="BB556" s="210"/>
      <c r="BC556" s="210"/>
      <c r="BD556" s="210"/>
      <c r="BE556" s="210"/>
      <c r="BF556" s="210"/>
      <c r="BG556" s="210"/>
      <c r="BH556" s="210"/>
      <c r="BI556" s="210"/>
      <c r="BJ556" s="210"/>
      <c r="BK556" s="210"/>
      <c r="BL556" s="210"/>
      <c r="BM556" s="210"/>
      <c r="BN556" s="210"/>
      <c r="BO556" s="210"/>
      <c r="BP556" s="210"/>
      <c r="BQ556" s="210"/>
      <c r="BR556" s="210"/>
      <c r="BS556" s="210"/>
    </row>
    <row r="557" spans="1:71" s="149" customFormat="1" x14ac:dyDescent="0.25">
      <c r="A557" s="282"/>
      <c r="C557" s="290"/>
      <c r="F557" s="291"/>
      <c r="G557" s="291"/>
      <c r="H557" s="291"/>
      <c r="I557" s="292"/>
      <c r="J557" s="293"/>
      <c r="K557" s="210"/>
      <c r="L557" s="210"/>
      <c r="M557" s="210"/>
      <c r="N557" s="210"/>
      <c r="O557" s="210"/>
      <c r="P557" s="210"/>
      <c r="Q557" s="210"/>
      <c r="R557" s="210"/>
      <c r="S557" s="210"/>
      <c r="T557" s="210"/>
      <c r="U557" s="210"/>
      <c r="V557" s="210"/>
      <c r="W557" s="210"/>
      <c r="X557" s="210"/>
      <c r="Y557" s="210"/>
      <c r="Z557" s="210"/>
      <c r="AA557" s="210"/>
      <c r="AB557" s="210"/>
      <c r="AC557" s="210"/>
      <c r="AD557" s="210"/>
      <c r="AE557" s="210"/>
      <c r="AF557" s="210"/>
      <c r="AG557" s="210"/>
      <c r="AH557" s="210"/>
      <c r="AI557" s="210"/>
      <c r="AJ557" s="210"/>
      <c r="AK557" s="210"/>
      <c r="AL557" s="210"/>
      <c r="AM557" s="210"/>
      <c r="AN557" s="210"/>
      <c r="AO557" s="210"/>
      <c r="AP557" s="210"/>
      <c r="AQ557" s="210"/>
      <c r="AR557" s="210"/>
      <c r="AS557" s="210"/>
      <c r="AT557" s="210"/>
      <c r="AU557" s="210"/>
      <c r="AV557" s="210"/>
      <c r="AW557" s="210"/>
      <c r="AX557" s="210"/>
      <c r="AY557" s="210"/>
      <c r="AZ557" s="210"/>
      <c r="BA557" s="210"/>
      <c r="BB557" s="210"/>
      <c r="BC557" s="210"/>
      <c r="BD557" s="210"/>
      <c r="BE557" s="210"/>
      <c r="BF557" s="210"/>
      <c r="BG557" s="210"/>
      <c r="BH557" s="210"/>
      <c r="BI557" s="210"/>
      <c r="BJ557" s="210"/>
      <c r="BK557" s="210"/>
      <c r="BL557" s="210"/>
      <c r="BM557" s="210"/>
      <c r="BN557" s="210"/>
      <c r="BO557" s="210"/>
      <c r="BP557" s="210"/>
      <c r="BQ557" s="210"/>
      <c r="BR557" s="210"/>
      <c r="BS557" s="210"/>
    </row>
    <row r="558" spans="1:71" s="149" customFormat="1" x14ac:dyDescent="0.25">
      <c r="A558" s="282"/>
      <c r="C558" s="290"/>
      <c r="F558" s="291"/>
      <c r="G558" s="291"/>
      <c r="H558" s="291"/>
      <c r="I558" s="292"/>
      <c r="J558" s="293"/>
      <c r="K558" s="210"/>
      <c r="L558" s="210"/>
      <c r="M558" s="210"/>
      <c r="N558" s="210"/>
      <c r="O558" s="210"/>
      <c r="P558" s="210"/>
      <c r="Q558" s="210"/>
      <c r="R558" s="210"/>
      <c r="S558" s="210"/>
      <c r="T558" s="210"/>
      <c r="U558" s="210"/>
      <c r="V558" s="210"/>
      <c r="W558" s="210"/>
      <c r="X558" s="210"/>
      <c r="Y558" s="210"/>
      <c r="Z558" s="210"/>
      <c r="AA558" s="210"/>
      <c r="AB558" s="210"/>
      <c r="AC558" s="210"/>
      <c r="AD558" s="210"/>
      <c r="AE558" s="210"/>
      <c r="AF558" s="210"/>
      <c r="AG558" s="210"/>
      <c r="AH558" s="210"/>
      <c r="AI558" s="210"/>
      <c r="AJ558" s="210"/>
      <c r="AK558" s="210"/>
      <c r="AL558" s="210"/>
      <c r="AM558" s="210"/>
      <c r="AN558" s="210"/>
      <c r="AO558" s="210"/>
      <c r="AP558" s="210"/>
      <c r="AQ558" s="210"/>
      <c r="AR558" s="210"/>
      <c r="AS558" s="210"/>
      <c r="AT558" s="210"/>
      <c r="AU558" s="210"/>
      <c r="AV558" s="210"/>
      <c r="AW558" s="210"/>
      <c r="AX558" s="210"/>
      <c r="AY558" s="210"/>
      <c r="AZ558" s="210"/>
      <c r="BA558" s="210"/>
      <c r="BB558" s="210"/>
      <c r="BC558" s="210"/>
      <c r="BD558" s="210"/>
      <c r="BE558" s="210"/>
      <c r="BF558" s="210"/>
      <c r="BG558" s="210"/>
      <c r="BH558" s="210"/>
      <c r="BI558" s="210"/>
      <c r="BJ558" s="210"/>
      <c r="BK558" s="210"/>
      <c r="BL558" s="210"/>
      <c r="BM558" s="210"/>
      <c r="BN558" s="210"/>
      <c r="BO558" s="210"/>
      <c r="BP558" s="210"/>
      <c r="BQ558" s="210"/>
      <c r="BR558" s="210"/>
      <c r="BS558" s="210"/>
    </row>
    <row r="559" spans="1:71" s="149" customFormat="1" x14ac:dyDescent="0.25">
      <c r="A559" s="282"/>
      <c r="C559" s="290"/>
      <c r="F559" s="291"/>
      <c r="G559" s="291"/>
      <c r="H559" s="291"/>
      <c r="I559" s="292"/>
      <c r="J559" s="293"/>
      <c r="K559" s="210"/>
      <c r="L559" s="210"/>
      <c r="M559" s="210"/>
      <c r="N559" s="210"/>
      <c r="O559" s="210"/>
      <c r="P559" s="210"/>
      <c r="Q559" s="210"/>
      <c r="R559" s="210"/>
      <c r="S559" s="210"/>
      <c r="T559" s="210"/>
      <c r="U559" s="210"/>
      <c r="V559" s="210"/>
      <c r="W559" s="210"/>
      <c r="X559" s="210"/>
      <c r="Y559" s="210"/>
      <c r="Z559" s="210"/>
      <c r="AA559" s="210"/>
      <c r="AB559" s="210"/>
      <c r="AC559" s="210"/>
      <c r="AD559" s="210"/>
      <c r="AE559" s="210"/>
      <c r="AF559" s="210"/>
      <c r="AG559" s="210"/>
      <c r="AH559" s="210"/>
      <c r="AI559" s="210"/>
      <c r="AJ559" s="210"/>
      <c r="AK559" s="210"/>
      <c r="AL559" s="210"/>
      <c r="AM559" s="210"/>
      <c r="AN559" s="210"/>
      <c r="AO559" s="210"/>
      <c r="AP559" s="210"/>
      <c r="AQ559" s="210"/>
      <c r="AR559" s="210"/>
      <c r="AS559" s="210"/>
      <c r="AT559" s="210"/>
      <c r="AU559" s="210"/>
      <c r="AV559" s="210"/>
      <c r="AW559" s="210"/>
      <c r="AX559" s="210"/>
      <c r="AY559" s="210"/>
      <c r="AZ559" s="210"/>
      <c r="BA559" s="210"/>
      <c r="BB559" s="210"/>
      <c r="BC559" s="210"/>
      <c r="BD559" s="210"/>
      <c r="BE559" s="210"/>
      <c r="BF559" s="210"/>
      <c r="BG559" s="210"/>
      <c r="BH559" s="210"/>
      <c r="BI559" s="210"/>
      <c r="BJ559" s="210"/>
      <c r="BK559" s="210"/>
      <c r="BL559" s="210"/>
      <c r="BM559" s="210"/>
      <c r="BN559" s="210"/>
      <c r="BO559" s="210"/>
      <c r="BP559" s="210"/>
      <c r="BQ559" s="210"/>
      <c r="BR559" s="210"/>
      <c r="BS559" s="210"/>
    </row>
    <row r="560" spans="1:71" s="149" customFormat="1" x14ac:dyDescent="0.25">
      <c r="A560" s="282"/>
      <c r="C560" s="290"/>
      <c r="F560" s="291"/>
      <c r="G560" s="291"/>
      <c r="H560" s="291"/>
      <c r="I560" s="292"/>
      <c r="J560" s="293"/>
      <c r="K560" s="210"/>
      <c r="L560" s="210"/>
      <c r="M560" s="210"/>
      <c r="N560" s="210"/>
      <c r="O560" s="210"/>
      <c r="P560" s="210"/>
      <c r="Q560" s="210"/>
      <c r="R560" s="210"/>
      <c r="S560" s="210"/>
      <c r="T560" s="210"/>
      <c r="U560" s="210"/>
      <c r="V560" s="210"/>
      <c r="W560" s="210"/>
      <c r="X560" s="210"/>
      <c r="Y560" s="210"/>
      <c r="Z560" s="210"/>
      <c r="AA560" s="210"/>
      <c r="AB560" s="210"/>
      <c r="AC560" s="210"/>
      <c r="AD560" s="210"/>
      <c r="AE560" s="210"/>
      <c r="AF560" s="210"/>
      <c r="AG560" s="210"/>
      <c r="AH560" s="210"/>
      <c r="AI560" s="210"/>
      <c r="AJ560" s="210"/>
      <c r="AK560" s="210"/>
      <c r="AL560" s="210"/>
      <c r="AM560" s="210"/>
      <c r="AN560" s="210"/>
      <c r="AO560" s="210"/>
      <c r="AP560" s="210"/>
      <c r="AQ560" s="210"/>
      <c r="AR560" s="210"/>
      <c r="AS560" s="210"/>
      <c r="AT560" s="210"/>
      <c r="AU560" s="210"/>
      <c r="AV560" s="210"/>
      <c r="AW560" s="210"/>
      <c r="AX560" s="210"/>
      <c r="AY560" s="210"/>
      <c r="AZ560" s="210"/>
      <c r="BA560" s="210"/>
      <c r="BB560" s="210"/>
      <c r="BC560" s="210"/>
      <c r="BD560" s="210"/>
      <c r="BE560" s="210"/>
      <c r="BF560" s="210"/>
      <c r="BG560" s="210"/>
      <c r="BH560" s="210"/>
      <c r="BI560" s="210"/>
      <c r="BJ560" s="210"/>
      <c r="BK560" s="210"/>
      <c r="BL560" s="210"/>
      <c r="BM560" s="210"/>
      <c r="BN560" s="210"/>
      <c r="BO560" s="210"/>
      <c r="BP560" s="210"/>
      <c r="BQ560" s="210"/>
      <c r="BR560" s="210"/>
      <c r="BS560" s="210"/>
    </row>
    <row r="561" spans="1:71" s="149" customFormat="1" x14ac:dyDescent="0.25">
      <c r="A561" s="282"/>
      <c r="C561" s="290"/>
      <c r="F561" s="291"/>
      <c r="G561" s="291"/>
      <c r="H561" s="291"/>
      <c r="I561" s="292"/>
      <c r="J561" s="293"/>
      <c r="K561" s="210"/>
      <c r="L561" s="210"/>
      <c r="M561" s="210"/>
      <c r="N561" s="210"/>
      <c r="O561" s="210"/>
      <c r="P561" s="210"/>
      <c r="Q561" s="210"/>
      <c r="R561" s="210"/>
      <c r="S561" s="210"/>
      <c r="T561" s="210"/>
      <c r="U561" s="210"/>
      <c r="V561" s="210"/>
      <c r="W561" s="210"/>
      <c r="X561" s="210"/>
      <c r="Y561" s="210"/>
      <c r="Z561" s="210"/>
      <c r="AA561" s="210"/>
      <c r="AB561" s="210"/>
      <c r="AC561" s="210"/>
      <c r="AD561" s="210"/>
      <c r="AE561" s="210"/>
      <c r="AF561" s="210"/>
      <c r="AG561" s="210"/>
      <c r="AH561" s="210"/>
      <c r="AI561" s="210"/>
      <c r="AJ561" s="210"/>
      <c r="AK561" s="210"/>
      <c r="AL561" s="210"/>
      <c r="AM561" s="210"/>
      <c r="AN561" s="210"/>
      <c r="AO561" s="210"/>
      <c r="AP561" s="210"/>
      <c r="AQ561" s="210"/>
      <c r="AR561" s="210"/>
      <c r="AS561" s="210"/>
      <c r="AT561" s="210"/>
      <c r="AU561" s="210"/>
      <c r="AV561" s="210"/>
      <c r="AW561" s="210"/>
      <c r="AX561" s="210"/>
      <c r="AY561" s="210"/>
      <c r="AZ561" s="210"/>
      <c r="BA561" s="210"/>
      <c r="BB561" s="210"/>
      <c r="BC561" s="210"/>
      <c r="BD561" s="210"/>
      <c r="BE561" s="210"/>
      <c r="BF561" s="210"/>
      <c r="BG561" s="210"/>
      <c r="BH561" s="210"/>
      <c r="BI561" s="210"/>
      <c r="BJ561" s="210"/>
      <c r="BK561" s="210"/>
      <c r="BL561" s="210"/>
      <c r="BM561" s="210"/>
      <c r="BN561" s="210"/>
      <c r="BO561" s="210"/>
      <c r="BP561" s="210"/>
      <c r="BQ561" s="210"/>
      <c r="BR561" s="210"/>
      <c r="BS561" s="210"/>
    </row>
    <row r="562" spans="1:71" s="149" customFormat="1" x14ac:dyDescent="0.25">
      <c r="A562" s="282"/>
      <c r="C562" s="290"/>
      <c r="F562" s="291"/>
      <c r="G562" s="291"/>
      <c r="H562" s="291"/>
      <c r="I562" s="292"/>
      <c r="J562" s="293"/>
      <c r="K562" s="210"/>
      <c r="L562" s="210"/>
      <c r="M562" s="210"/>
      <c r="N562" s="210"/>
      <c r="O562" s="210"/>
      <c r="P562" s="210"/>
      <c r="Q562" s="210"/>
      <c r="R562" s="210"/>
      <c r="S562" s="210"/>
      <c r="T562" s="210"/>
      <c r="U562" s="210"/>
      <c r="V562" s="210"/>
      <c r="W562" s="210"/>
      <c r="X562" s="210"/>
      <c r="Y562" s="210"/>
      <c r="Z562" s="210"/>
      <c r="AA562" s="210"/>
      <c r="AB562" s="210"/>
      <c r="AC562" s="210"/>
      <c r="AD562" s="210"/>
      <c r="AE562" s="210"/>
      <c r="AF562" s="210"/>
      <c r="AG562" s="210"/>
      <c r="AH562" s="210"/>
      <c r="AI562" s="210"/>
      <c r="AJ562" s="210"/>
      <c r="AK562" s="210"/>
      <c r="AL562" s="210"/>
      <c r="AM562" s="210"/>
      <c r="AN562" s="210"/>
      <c r="AO562" s="210"/>
      <c r="AP562" s="210"/>
      <c r="AQ562" s="210"/>
      <c r="AR562" s="210"/>
      <c r="AS562" s="210"/>
      <c r="AT562" s="210"/>
      <c r="AU562" s="210"/>
      <c r="AV562" s="210"/>
      <c r="AW562" s="210"/>
      <c r="AX562" s="210"/>
      <c r="AY562" s="210"/>
      <c r="AZ562" s="210"/>
      <c r="BA562" s="210"/>
      <c r="BB562" s="210"/>
      <c r="BC562" s="210"/>
      <c r="BD562" s="210"/>
      <c r="BE562" s="210"/>
      <c r="BF562" s="210"/>
      <c r="BG562" s="210"/>
      <c r="BH562" s="210"/>
      <c r="BI562" s="210"/>
      <c r="BJ562" s="210"/>
      <c r="BK562" s="210"/>
      <c r="BL562" s="210"/>
      <c r="BM562" s="210"/>
      <c r="BN562" s="210"/>
      <c r="BO562" s="210"/>
      <c r="BP562" s="210"/>
      <c r="BQ562" s="210"/>
      <c r="BR562" s="210"/>
      <c r="BS562" s="210"/>
    </row>
    <row r="563" spans="1:71" s="149" customFormat="1" x14ac:dyDescent="0.25">
      <c r="A563" s="282"/>
      <c r="C563" s="290"/>
      <c r="F563" s="291"/>
      <c r="G563" s="291"/>
      <c r="H563" s="291"/>
      <c r="I563" s="292"/>
      <c r="J563" s="293"/>
      <c r="K563" s="210"/>
      <c r="L563" s="210"/>
      <c r="M563" s="210"/>
      <c r="N563" s="210"/>
      <c r="O563" s="210"/>
      <c r="P563" s="210"/>
      <c r="Q563" s="210"/>
      <c r="R563" s="210"/>
      <c r="S563" s="210"/>
      <c r="T563" s="210"/>
      <c r="U563" s="210"/>
      <c r="V563" s="210"/>
      <c r="W563" s="210"/>
      <c r="X563" s="210"/>
      <c r="Y563" s="210"/>
      <c r="Z563" s="210"/>
      <c r="AA563" s="210"/>
      <c r="AB563" s="210"/>
      <c r="AC563" s="210"/>
      <c r="AD563" s="210"/>
      <c r="AE563" s="210"/>
      <c r="AF563" s="210"/>
      <c r="AG563" s="210"/>
      <c r="AH563" s="210"/>
      <c r="AI563" s="210"/>
      <c r="AJ563" s="210"/>
      <c r="AK563" s="210"/>
      <c r="AL563" s="210"/>
      <c r="AM563" s="210"/>
      <c r="AN563" s="210"/>
      <c r="AO563" s="210"/>
      <c r="AP563" s="210"/>
      <c r="AQ563" s="210"/>
      <c r="AR563" s="210"/>
      <c r="AS563" s="210"/>
      <c r="AT563" s="210"/>
      <c r="AU563" s="210"/>
      <c r="AV563" s="210"/>
      <c r="AW563" s="210"/>
      <c r="AX563" s="210"/>
      <c r="AY563" s="210"/>
      <c r="AZ563" s="210"/>
      <c r="BA563" s="210"/>
      <c r="BB563" s="210"/>
      <c r="BC563" s="210"/>
      <c r="BD563" s="210"/>
      <c r="BE563" s="210"/>
      <c r="BF563" s="210"/>
      <c r="BG563" s="210"/>
      <c r="BH563" s="210"/>
      <c r="BI563" s="210"/>
      <c r="BJ563" s="210"/>
      <c r="BK563" s="210"/>
      <c r="BL563" s="210"/>
      <c r="BM563" s="210"/>
      <c r="BN563" s="210"/>
      <c r="BO563" s="210"/>
      <c r="BP563" s="210"/>
      <c r="BQ563" s="210"/>
      <c r="BR563" s="210"/>
      <c r="BS563" s="210"/>
    </row>
    <row r="564" spans="1:71" s="149" customFormat="1" x14ac:dyDescent="0.25">
      <c r="A564" s="282"/>
      <c r="C564" s="290"/>
      <c r="F564" s="291"/>
      <c r="G564" s="291"/>
      <c r="H564" s="291"/>
      <c r="I564" s="292"/>
      <c r="J564" s="293"/>
      <c r="K564" s="210"/>
      <c r="L564" s="210"/>
      <c r="M564" s="210"/>
      <c r="N564" s="210"/>
      <c r="O564" s="210"/>
      <c r="P564" s="210"/>
      <c r="Q564" s="210"/>
      <c r="R564" s="210"/>
      <c r="S564" s="210"/>
      <c r="T564" s="210"/>
      <c r="U564" s="210"/>
      <c r="V564" s="210"/>
      <c r="W564" s="210"/>
      <c r="X564" s="210"/>
      <c r="Y564" s="210"/>
      <c r="Z564" s="210"/>
      <c r="AA564" s="210"/>
      <c r="AB564" s="210"/>
      <c r="AC564" s="210"/>
      <c r="AD564" s="210"/>
      <c r="AE564" s="210"/>
      <c r="AF564" s="210"/>
      <c r="AG564" s="210"/>
      <c r="AH564" s="210"/>
      <c r="AI564" s="210"/>
      <c r="AJ564" s="210"/>
      <c r="AK564" s="210"/>
      <c r="AL564" s="210"/>
      <c r="AM564" s="210"/>
      <c r="AN564" s="210"/>
      <c r="AO564" s="210"/>
      <c r="AP564" s="210"/>
      <c r="AQ564" s="210"/>
      <c r="AR564" s="210"/>
      <c r="AS564" s="210"/>
      <c r="AT564" s="210"/>
      <c r="AU564" s="210"/>
      <c r="AV564" s="210"/>
      <c r="AW564" s="210"/>
      <c r="AX564" s="210"/>
      <c r="AY564" s="210"/>
      <c r="AZ564" s="210"/>
      <c r="BA564" s="210"/>
      <c r="BB564" s="210"/>
      <c r="BC564" s="210"/>
      <c r="BD564" s="210"/>
      <c r="BE564" s="210"/>
      <c r="BF564" s="210"/>
      <c r="BG564" s="210"/>
      <c r="BH564" s="210"/>
      <c r="BI564" s="210"/>
      <c r="BJ564" s="210"/>
      <c r="BK564" s="210"/>
      <c r="BL564" s="210"/>
      <c r="BM564" s="210"/>
      <c r="BN564" s="210"/>
      <c r="BO564" s="210"/>
      <c r="BP564" s="210"/>
      <c r="BQ564" s="210"/>
      <c r="BR564" s="210"/>
      <c r="BS564" s="210"/>
    </row>
    <row r="565" spans="1:71" s="149" customFormat="1" x14ac:dyDescent="0.25">
      <c r="A565" s="282"/>
      <c r="C565" s="290"/>
      <c r="F565" s="291"/>
      <c r="G565" s="291"/>
      <c r="H565" s="291"/>
      <c r="I565" s="292"/>
      <c r="J565" s="293"/>
      <c r="K565" s="210"/>
      <c r="L565" s="210"/>
      <c r="M565" s="210"/>
      <c r="N565" s="210"/>
      <c r="O565" s="210"/>
      <c r="P565" s="210"/>
      <c r="Q565" s="210"/>
      <c r="R565" s="210"/>
      <c r="S565" s="210"/>
      <c r="T565" s="210"/>
      <c r="U565" s="210"/>
      <c r="V565" s="210"/>
      <c r="W565" s="210"/>
      <c r="X565" s="210"/>
      <c r="Y565" s="210"/>
      <c r="Z565" s="210"/>
      <c r="AA565" s="210"/>
      <c r="AB565" s="210"/>
      <c r="AC565" s="210"/>
      <c r="AD565" s="210"/>
      <c r="AE565" s="210"/>
      <c r="AF565" s="210"/>
      <c r="AG565" s="210"/>
      <c r="AH565" s="210"/>
      <c r="AI565" s="210"/>
      <c r="AJ565" s="210"/>
      <c r="AK565" s="210"/>
      <c r="AL565" s="210"/>
      <c r="AM565" s="210"/>
      <c r="AN565" s="210"/>
      <c r="AO565" s="210"/>
      <c r="AP565" s="210"/>
      <c r="AQ565" s="210"/>
      <c r="AR565" s="210"/>
      <c r="AS565" s="210"/>
      <c r="AT565" s="210"/>
      <c r="AU565" s="210"/>
      <c r="AV565" s="210"/>
      <c r="AW565" s="210"/>
      <c r="AX565" s="210"/>
      <c r="AY565" s="210"/>
      <c r="AZ565" s="210"/>
      <c r="BA565" s="210"/>
      <c r="BB565" s="210"/>
      <c r="BC565" s="210"/>
      <c r="BD565" s="210"/>
      <c r="BE565" s="210"/>
      <c r="BF565" s="210"/>
      <c r="BG565" s="210"/>
      <c r="BH565" s="210"/>
      <c r="BI565" s="210"/>
      <c r="BJ565" s="210"/>
      <c r="BK565" s="210"/>
      <c r="BL565" s="210"/>
      <c r="BM565" s="210"/>
      <c r="BN565" s="210"/>
      <c r="BO565" s="210"/>
      <c r="BP565" s="210"/>
      <c r="BQ565" s="210"/>
      <c r="BR565" s="210"/>
      <c r="BS565" s="210"/>
    </row>
    <row r="566" spans="1:71" s="149" customFormat="1" x14ac:dyDescent="0.25">
      <c r="A566" s="282"/>
      <c r="C566" s="290"/>
      <c r="F566" s="291"/>
      <c r="G566" s="291"/>
      <c r="H566" s="291"/>
      <c r="I566" s="292"/>
      <c r="J566" s="293"/>
      <c r="K566" s="210"/>
      <c r="L566" s="210"/>
      <c r="M566" s="210"/>
      <c r="N566" s="210"/>
      <c r="O566" s="210"/>
      <c r="P566" s="210"/>
      <c r="Q566" s="210"/>
      <c r="R566" s="210"/>
      <c r="S566" s="210"/>
      <c r="T566" s="210"/>
      <c r="U566" s="210"/>
      <c r="V566" s="210"/>
      <c r="W566" s="210"/>
      <c r="X566" s="210"/>
      <c r="Y566" s="210"/>
      <c r="Z566" s="210"/>
      <c r="AA566" s="210"/>
      <c r="AB566" s="210"/>
      <c r="AC566" s="210"/>
      <c r="AD566" s="210"/>
      <c r="AE566" s="210"/>
      <c r="AF566" s="210"/>
      <c r="AG566" s="210"/>
      <c r="AH566" s="210"/>
      <c r="AI566" s="210"/>
      <c r="AJ566" s="210"/>
      <c r="AK566" s="210"/>
      <c r="AL566" s="210"/>
      <c r="AM566" s="210"/>
      <c r="AN566" s="210"/>
      <c r="AO566" s="210"/>
      <c r="AP566" s="210"/>
      <c r="AQ566" s="210"/>
      <c r="AR566" s="210"/>
      <c r="AS566" s="210"/>
      <c r="AT566" s="210"/>
      <c r="AU566" s="210"/>
      <c r="AV566" s="210"/>
      <c r="AW566" s="210"/>
      <c r="AX566" s="210"/>
      <c r="AY566" s="210"/>
      <c r="AZ566" s="210"/>
      <c r="BA566" s="210"/>
      <c r="BB566" s="210"/>
      <c r="BC566" s="210"/>
      <c r="BD566" s="210"/>
      <c r="BE566" s="210"/>
      <c r="BF566" s="210"/>
      <c r="BG566" s="210"/>
      <c r="BH566" s="210"/>
      <c r="BI566" s="210"/>
      <c r="BJ566" s="210"/>
      <c r="BK566" s="210"/>
      <c r="BL566" s="210"/>
      <c r="BM566" s="210"/>
      <c r="BN566" s="210"/>
      <c r="BO566" s="210"/>
      <c r="BP566" s="210"/>
      <c r="BQ566" s="210"/>
      <c r="BR566" s="210"/>
      <c r="BS566" s="210"/>
    </row>
    <row r="567" spans="1:71" s="149" customFormat="1" x14ac:dyDescent="0.25">
      <c r="A567" s="282"/>
      <c r="C567" s="290"/>
      <c r="F567" s="291"/>
      <c r="G567" s="291"/>
      <c r="H567" s="291"/>
      <c r="I567" s="292"/>
      <c r="J567" s="293"/>
      <c r="K567" s="210"/>
      <c r="L567" s="210"/>
      <c r="M567" s="210"/>
      <c r="N567" s="210"/>
      <c r="O567" s="210"/>
      <c r="P567" s="210"/>
      <c r="Q567" s="210"/>
      <c r="R567" s="210"/>
      <c r="S567" s="210"/>
      <c r="T567" s="210"/>
      <c r="U567" s="210"/>
      <c r="V567" s="210"/>
      <c r="W567" s="210"/>
      <c r="X567" s="210"/>
      <c r="Y567" s="210"/>
      <c r="Z567" s="210"/>
      <c r="AA567" s="210"/>
      <c r="AB567" s="210"/>
      <c r="AC567" s="210"/>
      <c r="AD567" s="210"/>
      <c r="AE567" s="210"/>
      <c r="AF567" s="210"/>
      <c r="AG567" s="210"/>
      <c r="AH567" s="210"/>
      <c r="AI567" s="210"/>
      <c r="AJ567" s="210"/>
      <c r="AK567" s="210"/>
      <c r="AL567" s="210"/>
      <c r="AM567" s="210"/>
      <c r="AN567" s="210"/>
      <c r="AO567" s="210"/>
      <c r="AP567" s="210"/>
      <c r="AQ567" s="210"/>
      <c r="AR567" s="210"/>
      <c r="AS567" s="210"/>
      <c r="AT567" s="210"/>
      <c r="AU567" s="210"/>
      <c r="AV567" s="210"/>
      <c r="AW567" s="210"/>
      <c r="AX567" s="210"/>
      <c r="AY567" s="210"/>
      <c r="AZ567" s="210"/>
      <c r="BA567" s="210"/>
      <c r="BB567" s="210"/>
      <c r="BC567" s="210"/>
      <c r="BD567" s="210"/>
      <c r="BE567" s="210"/>
      <c r="BF567" s="210"/>
      <c r="BG567" s="210"/>
      <c r="BH567" s="210"/>
      <c r="BI567" s="210"/>
      <c r="BJ567" s="210"/>
      <c r="BK567" s="210"/>
      <c r="BL567" s="210"/>
      <c r="BM567" s="210"/>
      <c r="BN567" s="210"/>
      <c r="BO567" s="210"/>
      <c r="BP567" s="210"/>
      <c r="BQ567" s="210"/>
      <c r="BR567" s="210"/>
      <c r="BS567" s="210"/>
    </row>
    <row r="568" spans="1:71" s="149" customFormat="1" x14ac:dyDescent="0.25">
      <c r="A568" s="282"/>
      <c r="C568" s="290"/>
      <c r="F568" s="291"/>
      <c r="G568" s="291"/>
      <c r="H568" s="291"/>
      <c r="I568" s="292"/>
      <c r="J568" s="293"/>
      <c r="K568" s="210"/>
      <c r="L568" s="210"/>
      <c r="M568" s="210"/>
      <c r="N568" s="210"/>
      <c r="O568" s="210"/>
      <c r="P568" s="210"/>
      <c r="Q568" s="210"/>
      <c r="R568" s="210"/>
      <c r="S568" s="210"/>
      <c r="T568" s="210"/>
      <c r="U568" s="210"/>
      <c r="V568" s="210"/>
      <c r="W568" s="210"/>
      <c r="X568" s="210"/>
      <c r="Y568" s="210"/>
      <c r="Z568" s="210"/>
      <c r="AA568" s="210"/>
      <c r="AB568" s="210"/>
      <c r="AC568" s="210"/>
      <c r="AD568" s="210"/>
      <c r="AE568" s="210"/>
      <c r="AF568" s="210"/>
      <c r="AG568" s="210"/>
      <c r="AH568" s="210"/>
      <c r="AI568" s="210"/>
      <c r="AJ568" s="210"/>
      <c r="AK568" s="210"/>
      <c r="AL568" s="210"/>
      <c r="AM568" s="210"/>
      <c r="AN568" s="210"/>
      <c r="AO568" s="210"/>
      <c r="AP568" s="210"/>
      <c r="AQ568" s="210"/>
      <c r="AR568" s="210"/>
      <c r="AS568" s="210"/>
      <c r="AT568" s="210"/>
      <c r="AU568" s="210"/>
      <c r="AV568" s="210"/>
      <c r="AW568" s="210"/>
      <c r="AX568" s="210"/>
      <c r="AY568" s="210"/>
      <c r="AZ568" s="210"/>
      <c r="BA568" s="210"/>
      <c r="BB568" s="210"/>
      <c r="BC568" s="210"/>
      <c r="BD568" s="210"/>
      <c r="BE568" s="210"/>
      <c r="BF568" s="210"/>
      <c r="BG568" s="210"/>
      <c r="BH568" s="210"/>
      <c r="BI568" s="210"/>
      <c r="BJ568" s="210"/>
      <c r="BK568" s="210"/>
      <c r="BL568" s="210"/>
      <c r="BM568" s="210"/>
      <c r="BN568" s="210"/>
      <c r="BO568" s="210"/>
      <c r="BP568" s="210"/>
      <c r="BQ568" s="210"/>
      <c r="BR568" s="210"/>
      <c r="BS568" s="210"/>
    </row>
    <row r="569" spans="1:71" s="149" customFormat="1" x14ac:dyDescent="0.25">
      <c r="A569" s="282"/>
      <c r="C569" s="290"/>
      <c r="F569" s="291"/>
      <c r="G569" s="291"/>
      <c r="H569" s="291"/>
      <c r="I569" s="292"/>
      <c r="J569" s="293"/>
      <c r="K569" s="210"/>
      <c r="L569" s="210"/>
      <c r="M569" s="210"/>
      <c r="N569" s="210"/>
      <c r="O569" s="210"/>
      <c r="P569" s="210"/>
      <c r="Q569" s="210"/>
      <c r="R569" s="210"/>
      <c r="S569" s="210"/>
      <c r="T569" s="210"/>
      <c r="U569" s="210"/>
      <c r="V569" s="210"/>
      <c r="W569" s="210"/>
      <c r="X569" s="210"/>
      <c r="Y569" s="210"/>
      <c r="Z569" s="210"/>
      <c r="AA569" s="210"/>
      <c r="AB569" s="210"/>
      <c r="AC569" s="210"/>
      <c r="AD569" s="210"/>
      <c r="AE569" s="210"/>
      <c r="AF569" s="210"/>
      <c r="AG569" s="210"/>
      <c r="AH569" s="210"/>
      <c r="AI569" s="210"/>
      <c r="AJ569" s="210"/>
      <c r="AK569" s="210"/>
      <c r="AL569" s="210"/>
      <c r="AM569" s="210"/>
      <c r="AN569" s="210"/>
      <c r="AO569" s="210"/>
      <c r="AP569" s="210"/>
      <c r="AQ569" s="210"/>
      <c r="AR569" s="210"/>
      <c r="AS569" s="210"/>
      <c r="AT569" s="210"/>
      <c r="AU569" s="210"/>
      <c r="AV569" s="210"/>
      <c r="AW569" s="210"/>
      <c r="AX569" s="210"/>
      <c r="AY569" s="210"/>
      <c r="AZ569" s="210"/>
      <c r="BA569" s="210"/>
      <c r="BB569" s="210"/>
      <c r="BC569" s="210"/>
      <c r="BD569" s="210"/>
      <c r="BE569" s="210"/>
      <c r="BF569" s="210"/>
      <c r="BG569" s="210"/>
      <c r="BH569" s="210"/>
      <c r="BI569" s="210"/>
      <c r="BJ569" s="210"/>
      <c r="BK569" s="210"/>
      <c r="BL569" s="210"/>
      <c r="BM569" s="210"/>
      <c r="BN569" s="210"/>
      <c r="BO569" s="210"/>
      <c r="BP569" s="210"/>
      <c r="BQ569" s="210"/>
      <c r="BR569" s="210"/>
      <c r="BS569" s="210"/>
    </row>
    <row r="570" spans="1:71" s="149" customFormat="1" x14ac:dyDescent="0.25">
      <c r="A570" s="282"/>
      <c r="C570" s="290"/>
      <c r="F570" s="291"/>
      <c r="G570" s="291"/>
      <c r="H570" s="291"/>
      <c r="I570" s="292"/>
      <c r="J570" s="293"/>
      <c r="K570" s="210"/>
      <c r="L570" s="210"/>
      <c r="M570" s="210"/>
      <c r="N570" s="210"/>
      <c r="O570" s="210"/>
      <c r="P570" s="210"/>
      <c r="Q570" s="210"/>
      <c r="R570" s="210"/>
      <c r="S570" s="210"/>
      <c r="T570" s="210"/>
      <c r="U570" s="210"/>
      <c r="V570" s="210"/>
      <c r="W570" s="210"/>
      <c r="X570" s="210"/>
      <c r="Y570" s="210"/>
      <c r="Z570" s="210"/>
      <c r="AA570" s="210"/>
      <c r="AB570" s="210"/>
      <c r="AC570" s="210"/>
      <c r="AD570" s="210"/>
      <c r="AE570" s="210"/>
      <c r="AF570" s="210"/>
      <c r="AG570" s="210"/>
      <c r="AH570" s="210"/>
      <c r="AI570" s="210"/>
      <c r="AJ570" s="210"/>
      <c r="AK570" s="210"/>
      <c r="AL570" s="210"/>
      <c r="AM570" s="210"/>
      <c r="AN570" s="210"/>
      <c r="AO570" s="210"/>
      <c r="AP570" s="210"/>
      <c r="AQ570" s="210"/>
      <c r="AR570" s="210"/>
      <c r="AS570" s="210"/>
      <c r="AT570" s="210"/>
      <c r="AU570" s="210"/>
      <c r="AV570" s="210"/>
      <c r="AW570" s="210"/>
      <c r="AX570" s="210"/>
      <c r="AY570" s="210"/>
      <c r="AZ570" s="210"/>
      <c r="BA570" s="210"/>
      <c r="BB570" s="210"/>
      <c r="BC570" s="210"/>
      <c r="BD570" s="210"/>
      <c r="BE570" s="210"/>
      <c r="BF570" s="210"/>
      <c r="BG570" s="210"/>
      <c r="BH570" s="210"/>
      <c r="BI570" s="210"/>
      <c r="BJ570" s="210"/>
      <c r="BK570" s="210"/>
      <c r="BL570" s="210"/>
      <c r="BM570" s="210"/>
      <c r="BN570" s="210"/>
      <c r="BO570" s="210"/>
      <c r="BP570" s="210"/>
      <c r="BQ570" s="210"/>
      <c r="BR570" s="210"/>
      <c r="BS570" s="210"/>
    </row>
    <row r="571" spans="1:71" s="149" customFormat="1" x14ac:dyDescent="0.25">
      <c r="A571" s="282"/>
      <c r="C571" s="290"/>
      <c r="F571" s="291"/>
      <c r="G571" s="291"/>
      <c r="H571" s="291"/>
      <c r="I571" s="292"/>
      <c r="J571" s="293"/>
      <c r="K571" s="210"/>
      <c r="L571" s="210"/>
      <c r="M571" s="210"/>
      <c r="N571" s="210"/>
      <c r="O571" s="210"/>
      <c r="P571" s="210"/>
      <c r="Q571" s="210"/>
      <c r="R571" s="210"/>
      <c r="S571" s="210"/>
      <c r="T571" s="210"/>
      <c r="U571" s="210"/>
      <c r="V571" s="210"/>
      <c r="W571" s="210"/>
      <c r="X571" s="210"/>
      <c r="Y571" s="210"/>
      <c r="Z571" s="210"/>
      <c r="AA571" s="210"/>
      <c r="AB571" s="210"/>
      <c r="AC571" s="210"/>
      <c r="AD571" s="210"/>
      <c r="AE571" s="210"/>
      <c r="AF571" s="210"/>
      <c r="AG571" s="210"/>
      <c r="AH571" s="210"/>
      <c r="AI571" s="210"/>
      <c r="AJ571" s="210"/>
      <c r="AK571" s="210"/>
      <c r="AL571" s="210"/>
      <c r="AM571" s="210"/>
      <c r="AN571" s="210"/>
      <c r="AO571" s="210"/>
      <c r="AP571" s="210"/>
      <c r="AQ571" s="210"/>
      <c r="AR571" s="210"/>
      <c r="AS571" s="210"/>
      <c r="AT571" s="210"/>
      <c r="AU571" s="210"/>
      <c r="AV571" s="210"/>
      <c r="AW571" s="210"/>
      <c r="AX571" s="210"/>
      <c r="AY571" s="210"/>
      <c r="AZ571" s="210"/>
      <c r="BA571" s="210"/>
      <c r="BB571" s="210"/>
      <c r="BC571" s="210"/>
      <c r="BD571" s="210"/>
      <c r="BE571" s="210"/>
      <c r="BF571" s="210"/>
      <c r="BG571" s="210"/>
      <c r="BH571" s="210"/>
      <c r="BI571" s="210"/>
      <c r="BJ571" s="210"/>
      <c r="BK571" s="210"/>
      <c r="BL571" s="210"/>
      <c r="BM571" s="210"/>
      <c r="BN571" s="210"/>
      <c r="BO571" s="210"/>
      <c r="BP571" s="210"/>
      <c r="BQ571" s="210"/>
      <c r="BR571" s="210"/>
      <c r="BS571" s="210"/>
    </row>
    <row r="572" spans="1:71" s="149" customFormat="1" x14ac:dyDescent="0.25">
      <c r="A572" s="282"/>
      <c r="C572" s="290"/>
      <c r="F572" s="291"/>
      <c r="G572" s="291"/>
      <c r="H572" s="291"/>
      <c r="I572" s="292"/>
      <c r="J572" s="293"/>
      <c r="K572" s="210"/>
      <c r="L572" s="210"/>
      <c r="M572" s="210"/>
      <c r="N572" s="210"/>
      <c r="O572" s="210"/>
      <c r="P572" s="210"/>
      <c r="Q572" s="210"/>
      <c r="R572" s="210"/>
      <c r="S572" s="210"/>
      <c r="T572" s="210"/>
      <c r="U572" s="210"/>
      <c r="V572" s="210"/>
      <c r="W572" s="210"/>
      <c r="X572" s="210"/>
      <c r="Y572" s="210"/>
      <c r="Z572" s="210"/>
      <c r="AA572" s="210"/>
      <c r="AB572" s="210"/>
      <c r="AC572" s="210"/>
      <c r="AD572" s="210"/>
      <c r="AE572" s="210"/>
      <c r="AF572" s="210"/>
      <c r="AG572" s="210"/>
      <c r="AH572" s="210"/>
      <c r="AI572" s="210"/>
      <c r="AJ572" s="210"/>
      <c r="AK572" s="210"/>
      <c r="AL572" s="210"/>
      <c r="AM572" s="210"/>
      <c r="AN572" s="210"/>
      <c r="AO572" s="210"/>
      <c r="AP572" s="210"/>
      <c r="AQ572" s="210"/>
      <c r="AR572" s="210"/>
      <c r="AS572" s="210"/>
      <c r="AT572" s="210"/>
      <c r="AU572" s="210"/>
      <c r="AV572" s="210"/>
      <c r="AW572" s="210"/>
      <c r="AX572" s="210"/>
      <c r="AY572" s="210"/>
      <c r="AZ572" s="210"/>
      <c r="BA572" s="210"/>
      <c r="BB572" s="210"/>
      <c r="BC572" s="210"/>
      <c r="BD572" s="210"/>
      <c r="BE572" s="210"/>
      <c r="BF572" s="210"/>
      <c r="BG572" s="210"/>
      <c r="BH572" s="210"/>
      <c r="BI572" s="210"/>
      <c r="BJ572" s="210"/>
      <c r="BK572" s="210"/>
      <c r="BL572" s="210"/>
      <c r="BM572" s="210"/>
      <c r="BN572" s="210"/>
      <c r="BO572" s="210"/>
      <c r="BP572" s="210"/>
      <c r="BQ572" s="210"/>
      <c r="BR572" s="210"/>
      <c r="BS572" s="210"/>
    </row>
    <row r="573" spans="1:71" s="149" customFormat="1" x14ac:dyDescent="0.25">
      <c r="A573" s="282"/>
      <c r="C573" s="290"/>
      <c r="F573" s="291"/>
      <c r="G573" s="291"/>
      <c r="H573" s="291"/>
      <c r="I573" s="292"/>
      <c r="J573" s="293"/>
      <c r="K573" s="210"/>
      <c r="L573" s="210"/>
      <c r="M573" s="210"/>
      <c r="N573" s="210"/>
      <c r="O573" s="210"/>
      <c r="P573" s="210"/>
      <c r="Q573" s="210"/>
      <c r="R573" s="210"/>
      <c r="S573" s="210"/>
      <c r="T573" s="210"/>
      <c r="U573" s="210"/>
      <c r="V573" s="210"/>
      <c r="W573" s="210"/>
      <c r="X573" s="210"/>
      <c r="Y573" s="210"/>
      <c r="Z573" s="210"/>
      <c r="AA573" s="210"/>
      <c r="AB573" s="210"/>
      <c r="AC573" s="210"/>
      <c r="AD573" s="210"/>
      <c r="AE573" s="210"/>
      <c r="AF573" s="210"/>
      <c r="AG573" s="210"/>
      <c r="AH573" s="210"/>
      <c r="AI573" s="210"/>
      <c r="AJ573" s="210"/>
      <c r="AK573" s="210"/>
      <c r="AL573" s="210"/>
      <c r="AM573" s="210"/>
      <c r="AN573" s="210"/>
      <c r="AO573" s="210"/>
      <c r="AP573" s="210"/>
      <c r="AQ573" s="210"/>
      <c r="AR573" s="210"/>
      <c r="AS573" s="210"/>
      <c r="AT573" s="210"/>
      <c r="AU573" s="210"/>
      <c r="AV573" s="210"/>
      <c r="AW573" s="210"/>
      <c r="AX573" s="210"/>
      <c r="AY573" s="210"/>
      <c r="AZ573" s="210"/>
      <c r="BA573" s="210"/>
      <c r="BB573" s="210"/>
      <c r="BC573" s="210"/>
      <c r="BD573" s="210"/>
      <c r="BE573" s="210"/>
      <c r="BF573" s="210"/>
      <c r="BG573" s="210"/>
      <c r="BH573" s="210"/>
      <c r="BI573" s="210"/>
      <c r="BJ573" s="210"/>
      <c r="BK573" s="210"/>
      <c r="BL573" s="210"/>
      <c r="BM573" s="210"/>
      <c r="BN573" s="210"/>
      <c r="BO573" s="210"/>
      <c r="BP573" s="210"/>
      <c r="BQ573" s="210"/>
      <c r="BR573" s="210"/>
      <c r="BS573" s="210"/>
    </row>
    <row r="574" spans="1:71" s="149" customFormat="1" x14ac:dyDescent="0.25">
      <c r="A574" s="282"/>
      <c r="C574" s="290"/>
      <c r="F574" s="291"/>
      <c r="G574" s="291"/>
      <c r="H574" s="291"/>
      <c r="I574" s="292"/>
      <c r="J574" s="293"/>
      <c r="K574" s="210"/>
      <c r="L574" s="210"/>
      <c r="M574" s="210"/>
      <c r="N574" s="210"/>
      <c r="O574" s="210"/>
      <c r="P574" s="210"/>
      <c r="Q574" s="210"/>
      <c r="R574" s="210"/>
      <c r="S574" s="210"/>
      <c r="T574" s="210"/>
      <c r="U574" s="210"/>
      <c r="V574" s="210"/>
      <c r="W574" s="210"/>
      <c r="X574" s="210"/>
      <c r="Y574" s="210"/>
      <c r="Z574" s="210"/>
      <c r="AA574" s="210"/>
      <c r="AB574" s="210"/>
      <c r="AC574" s="210"/>
      <c r="AD574" s="210"/>
      <c r="AE574" s="210"/>
      <c r="AF574" s="210"/>
      <c r="AG574" s="210"/>
      <c r="AH574" s="210"/>
      <c r="AI574" s="210"/>
      <c r="AJ574" s="210"/>
      <c r="AK574" s="210"/>
      <c r="AL574" s="210"/>
      <c r="AM574" s="210"/>
      <c r="AN574" s="210"/>
      <c r="AO574" s="210"/>
      <c r="AP574" s="210"/>
      <c r="AQ574" s="210"/>
      <c r="AR574" s="210"/>
      <c r="AS574" s="210"/>
      <c r="AT574" s="210"/>
      <c r="AU574" s="210"/>
      <c r="AV574" s="210"/>
      <c r="AW574" s="210"/>
      <c r="AX574" s="210"/>
      <c r="AY574" s="210"/>
      <c r="AZ574" s="210"/>
      <c r="BA574" s="210"/>
      <c r="BB574" s="210"/>
      <c r="BC574" s="210"/>
      <c r="BD574" s="210"/>
      <c r="BE574" s="210"/>
      <c r="BF574" s="210"/>
      <c r="BG574" s="210"/>
      <c r="BH574" s="210"/>
      <c r="BI574" s="210"/>
      <c r="BJ574" s="210"/>
      <c r="BK574" s="210"/>
      <c r="BL574" s="210"/>
      <c r="BM574" s="210"/>
      <c r="BN574" s="210"/>
      <c r="BO574" s="210"/>
      <c r="BP574" s="210"/>
      <c r="BQ574" s="210"/>
      <c r="BR574" s="210"/>
      <c r="BS574" s="210"/>
    </row>
    <row r="575" spans="1:71" s="149" customFormat="1" x14ac:dyDescent="0.25">
      <c r="A575" s="282"/>
      <c r="C575" s="290"/>
      <c r="F575" s="291"/>
      <c r="G575" s="291"/>
      <c r="H575" s="291"/>
      <c r="I575" s="292"/>
      <c r="J575" s="293"/>
      <c r="K575" s="210"/>
      <c r="L575" s="210"/>
      <c r="M575" s="210"/>
      <c r="N575" s="210"/>
      <c r="O575" s="210"/>
      <c r="P575" s="210"/>
      <c r="Q575" s="210"/>
      <c r="R575" s="210"/>
      <c r="S575" s="210"/>
      <c r="T575" s="210"/>
      <c r="U575" s="210"/>
      <c r="V575" s="210"/>
      <c r="W575" s="210"/>
      <c r="X575" s="210"/>
      <c r="Y575" s="210"/>
      <c r="Z575" s="210"/>
      <c r="AA575" s="210"/>
      <c r="AB575" s="210"/>
      <c r="AC575" s="210"/>
      <c r="AD575" s="210"/>
      <c r="AE575" s="210"/>
      <c r="AF575" s="210"/>
      <c r="AG575" s="210"/>
      <c r="AH575" s="210"/>
      <c r="AI575" s="210"/>
      <c r="AJ575" s="210"/>
      <c r="AK575" s="210"/>
      <c r="AL575" s="210"/>
      <c r="AM575" s="210"/>
      <c r="AN575" s="210"/>
      <c r="AO575" s="210"/>
      <c r="AP575" s="210"/>
      <c r="AQ575" s="210"/>
      <c r="AR575" s="210"/>
      <c r="AS575" s="210"/>
      <c r="AT575" s="210"/>
      <c r="AU575" s="210"/>
      <c r="AV575" s="210"/>
      <c r="AW575" s="210"/>
      <c r="AX575" s="210"/>
      <c r="AY575" s="210"/>
      <c r="AZ575" s="210"/>
      <c r="BA575" s="210"/>
      <c r="BB575" s="210"/>
      <c r="BC575" s="210"/>
      <c r="BD575" s="210"/>
      <c r="BE575" s="210"/>
      <c r="BF575" s="210"/>
      <c r="BG575" s="210"/>
      <c r="BH575" s="210"/>
      <c r="BI575" s="210"/>
      <c r="BJ575" s="210"/>
      <c r="BK575" s="210"/>
      <c r="BL575" s="210"/>
      <c r="BM575" s="210"/>
      <c r="BN575" s="210"/>
      <c r="BO575" s="210"/>
      <c r="BP575" s="210"/>
      <c r="BQ575" s="210"/>
      <c r="BR575" s="210"/>
      <c r="BS575" s="210"/>
    </row>
    <row r="576" spans="1:71" s="149" customFormat="1" x14ac:dyDescent="0.25">
      <c r="A576" s="282"/>
      <c r="C576" s="290"/>
      <c r="F576" s="291"/>
      <c r="G576" s="291"/>
      <c r="H576" s="291"/>
      <c r="I576" s="292"/>
      <c r="J576" s="293"/>
      <c r="K576" s="210"/>
      <c r="L576" s="210"/>
      <c r="M576" s="210"/>
      <c r="N576" s="210"/>
      <c r="O576" s="210"/>
      <c r="P576" s="210"/>
      <c r="Q576" s="210"/>
      <c r="R576" s="210"/>
      <c r="S576" s="210"/>
      <c r="T576" s="210"/>
      <c r="U576" s="210"/>
      <c r="V576" s="210"/>
      <c r="W576" s="210"/>
      <c r="X576" s="210"/>
      <c r="Y576" s="210"/>
      <c r="Z576" s="210"/>
      <c r="AA576" s="210"/>
      <c r="AB576" s="210"/>
      <c r="AC576" s="210"/>
      <c r="AD576" s="210"/>
      <c r="AE576" s="210"/>
      <c r="AF576" s="210"/>
      <c r="AG576" s="210"/>
      <c r="AH576" s="210"/>
      <c r="AI576" s="210"/>
      <c r="AJ576" s="210"/>
      <c r="AK576" s="210"/>
      <c r="AL576" s="210"/>
      <c r="AM576" s="210"/>
      <c r="AN576" s="210"/>
      <c r="AO576" s="210"/>
      <c r="AP576" s="210"/>
      <c r="AQ576" s="210"/>
      <c r="AR576" s="210"/>
      <c r="AS576" s="210"/>
      <c r="AT576" s="210"/>
      <c r="AU576" s="210"/>
      <c r="AV576" s="210"/>
      <c r="AW576" s="210"/>
      <c r="AX576" s="210"/>
      <c r="AY576" s="210"/>
      <c r="AZ576" s="210"/>
      <c r="BA576" s="210"/>
      <c r="BB576" s="210"/>
      <c r="BC576" s="210"/>
      <c r="BD576" s="210"/>
      <c r="BE576" s="210"/>
      <c r="BF576" s="210"/>
      <c r="BG576" s="210"/>
      <c r="BH576" s="210"/>
      <c r="BI576" s="210"/>
      <c r="BJ576" s="210"/>
      <c r="BK576" s="210"/>
      <c r="BL576" s="210"/>
      <c r="BM576" s="210"/>
      <c r="BN576" s="210"/>
      <c r="BO576" s="210"/>
      <c r="BP576" s="210"/>
      <c r="BQ576" s="210"/>
      <c r="BR576" s="210"/>
      <c r="BS576" s="210"/>
    </row>
    <row r="577" spans="1:71" s="149" customFormat="1" x14ac:dyDescent="0.25">
      <c r="A577" s="282"/>
      <c r="C577" s="290"/>
      <c r="F577" s="291"/>
      <c r="G577" s="291"/>
      <c r="H577" s="291"/>
      <c r="I577" s="292"/>
      <c r="J577" s="293"/>
      <c r="K577" s="210"/>
      <c r="L577" s="210"/>
      <c r="M577" s="210"/>
      <c r="N577" s="210"/>
      <c r="O577" s="210"/>
      <c r="P577" s="210"/>
      <c r="Q577" s="210"/>
      <c r="R577" s="210"/>
      <c r="S577" s="210"/>
      <c r="T577" s="210"/>
      <c r="U577" s="210"/>
      <c r="V577" s="210"/>
      <c r="W577" s="210"/>
      <c r="X577" s="210"/>
      <c r="Y577" s="210"/>
      <c r="Z577" s="210"/>
      <c r="AA577" s="210"/>
      <c r="AB577" s="210"/>
      <c r="AC577" s="210"/>
      <c r="AD577" s="210"/>
      <c r="AE577" s="210"/>
      <c r="AF577" s="210"/>
      <c r="AG577" s="210"/>
      <c r="AH577" s="210"/>
      <c r="AI577" s="210"/>
      <c r="AJ577" s="210"/>
      <c r="AK577" s="210"/>
      <c r="AL577" s="210"/>
      <c r="AM577" s="210"/>
      <c r="AN577" s="210"/>
      <c r="AO577" s="210"/>
      <c r="AP577" s="210"/>
      <c r="AQ577" s="210"/>
      <c r="AR577" s="210"/>
      <c r="AS577" s="210"/>
      <c r="AT577" s="210"/>
      <c r="AU577" s="210"/>
      <c r="AV577" s="210"/>
      <c r="AW577" s="210"/>
      <c r="AX577" s="210"/>
      <c r="AY577" s="210"/>
      <c r="AZ577" s="210"/>
      <c r="BA577" s="210"/>
      <c r="BB577" s="210"/>
      <c r="BC577" s="210"/>
      <c r="BD577" s="210"/>
      <c r="BE577" s="210"/>
      <c r="BF577" s="210"/>
      <c r="BG577" s="210"/>
      <c r="BH577" s="210"/>
      <c r="BI577" s="210"/>
      <c r="BJ577" s="210"/>
      <c r="BK577" s="210"/>
      <c r="BL577" s="210"/>
      <c r="BM577" s="210"/>
      <c r="BN577" s="210"/>
      <c r="BO577" s="210"/>
      <c r="BP577" s="210"/>
      <c r="BQ577" s="210"/>
      <c r="BR577" s="210"/>
      <c r="BS577" s="210"/>
    </row>
    <row r="578" spans="1:71" s="149" customFormat="1" x14ac:dyDescent="0.25">
      <c r="A578" s="282"/>
      <c r="C578" s="290"/>
      <c r="F578" s="291"/>
      <c r="G578" s="291"/>
      <c r="H578" s="291"/>
      <c r="I578" s="292"/>
      <c r="J578" s="293"/>
      <c r="K578" s="210"/>
      <c r="L578" s="210"/>
      <c r="M578" s="210"/>
      <c r="N578" s="210"/>
      <c r="O578" s="210"/>
      <c r="P578" s="210"/>
      <c r="Q578" s="210"/>
      <c r="R578" s="210"/>
      <c r="S578" s="210"/>
      <c r="T578" s="210"/>
      <c r="U578" s="210"/>
      <c r="V578" s="210"/>
      <c r="W578" s="210"/>
      <c r="X578" s="210"/>
      <c r="Y578" s="210"/>
      <c r="Z578" s="210"/>
      <c r="AA578" s="210"/>
      <c r="AB578" s="210"/>
      <c r="AC578" s="210"/>
      <c r="AD578" s="210"/>
      <c r="AE578" s="210"/>
      <c r="AF578" s="210"/>
      <c r="AG578" s="210"/>
      <c r="AH578" s="210"/>
      <c r="AI578" s="210"/>
      <c r="AJ578" s="210"/>
      <c r="AK578" s="210"/>
      <c r="AL578" s="210"/>
      <c r="AM578" s="210"/>
      <c r="AN578" s="210"/>
      <c r="AO578" s="210"/>
      <c r="AP578" s="210"/>
      <c r="AQ578" s="210"/>
      <c r="AR578" s="210"/>
      <c r="AS578" s="210"/>
      <c r="AT578" s="210"/>
      <c r="AU578" s="210"/>
      <c r="AV578" s="210"/>
      <c r="AW578" s="210"/>
      <c r="AX578" s="210"/>
      <c r="AY578" s="210"/>
      <c r="AZ578" s="210"/>
      <c r="BA578" s="210"/>
      <c r="BB578" s="210"/>
      <c r="BC578" s="210"/>
      <c r="BD578" s="210"/>
      <c r="BE578" s="210"/>
      <c r="BF578" s="210"/>
      <c r="BG578" s="210"/>
      <c r="BH578" s="210"/>
      <c r="BI578" s="210"/>
      <c r="BJ578" s="210"/>
      <c r="BK578" s="210"/>
      <c r="BL578" s="210"/>
      <c r="BM578" s="210"/>
      <c r="BN578" s="210"/>
      <c r="BO578" s="210"/>
      <c r="BP578" s="210"/>
      <c r="BQ578" s="210"/>
      <c r="BR578" s="210"/>
      <c r="BS578" s="210"/>
    </row>
    <row r="579" spans="1:71" s="149" customFormat="1" x14ac:dyDescent="0.25">
      <c r="A579" s="282"/>
      <c r="C579" s="290"/>
      <c r="F579" s="291"/>
      <c r="G579" s="291"/>
      <c r="H579" s="291"/>
      <c r="I579" s="292"/>
      <c r="J579" s="293"/>
      <c r="K579" s="210"/>
      <c r="L579" s="210"/>
      <c r="M579" s="210"/>
      <c r="N579" s="210"/>
      <c r="O579" s="210"/>
      <c r="P579" s="210"/>
      <c r="Q579" s="210"/>
      <c r="R579" s="210"/>
      <c r="S579" s="210"/>
      <c r="T579" s="210"/>
      <c r="U579" s="210"/>
      <c r="V579" s="210"/>
      <c r="W579" s="210"/>
      <c r="X579" s="210"/>
      <c r="Y579" s="210"/>
      <c r="Z579" s="210"/>
      <c r="AA579" s="210"/>
      <c r="AB579" s="210"/>
      <c r="AC579" s="210"/>
      <c r="AD579" s="210"/>
      <c r="AE579" s="210"/>
      <c r="AF579" s="210"/>
      <c r="AG579" s="210"/>
      <c r="AH579" s="210"/>
      <c r="AI579" s="210"/>
      <c r="AJ579" s="210"/>
      <c r="AK579" s="210"/>
      <c r="AL579" s="210"/>
      <c r="AM579" s="210"/>
      <c r="AN579" s="210"/>
      <c r="AO579" s="210"/>
      <c r="AP579" s="210"/>
      <c r="AQ579" s="210"/>
      <c r="AR579" s="210"/>
      <c r="AS579" s="210"/>
      <c r="AT579" s="210"/>
      <c r="AU579" s="210"/>
      <c r="AV579" s="210"/>
      <c r="AW579" s="210"/>
      <c r="AX579" s="210"/>
      <c r="AY579" s="210"/>
      <c r="AZ579" s="210"/>
      <c r="BA579" s="210"/>
      <c r="BB579" s="210"/>
      <c r="BC579" s="210"/>
      <c r="BD579" s="210"/>
      <c r="BE579" s="210"/>
      <c r="BF579" s="210"/>
      <c r="BG579" s="210"/>
      <c r="BH579" s="210"/>
      <c r="BI579" s="210"/>
      <c r="BJ579" s="210"/>
      <c r="BK579" s="210"/>
      <c r="BL579" s="210"/>
      <c r="BM579" s="210"/>
      <c r="BN579" s="210"/>
      <c r="BO579" s="210"/>
      <c r="BP579" s="210"/>
      <c r="BQ579" s="210"/>
      <c r="BR579" s="210"/>
      <c r="BS579" s="210"/>
    </row>
    <row r="580" spans="1:71" s="149" customFormat="1" x14ac:dyDescent="0.25">
      <c r="A580" s="282"/>
      <c r="C580" s="290"/>
      <c r="F580" s="291"/>
      <c r="G580" s="291"/>
      <c r="H580" s="291"/>
      <c r="I580" s="292"/>
      <c r="J580" s="293"/>
      <c r="K580" s="210"/>
      <c r="L580" s="210"/>
      <c r="M580" s="210"/>
      <c r="N580" s="210"/>
      <c r="O580" s="210"/>
      <c r="P580" s="210"/>
      <c r="Q580" s="210"/>
      <c r="R580" s="210"/>
      <c r="S580" s="210"/>
      <c r="T580" s="210"/>
      <c r="U580" s="210"/>
      <c r="V580" s="210"/>
      <c r="W580" s="210"/>
      <c r="X580" s="210"/>
      <c r="Y580" s="210"/>
      <c r="Z580" s="210"/>
      <c r="AA580" s="210"/>
      <c r="AB580" s="210"/>
      <c r="AC580" s="210"/>
      <c r="AD580" s="210"/>
      <c r="AE580" s="210"/>
      <c r="AF580" s="210"/>
      <c r="AG580" s="210"/>
      <c r="AH580" s="210"/>
      <c r="AI580" s="210"/>
      <c r="AJ580" s="210"/>
      <c r="AK580" s="210"/>
      <c r="AL580" s="210"/>
      <c r="AM580" s="210"/>
      <c r="AN580" s="210"/>
      <c r="AO580" s="210"/>
      <c r="AP580" s="210"/>
      <c r="AQ580" s="210"/>
      <c r="AR580" s="210"/>
      <c r="AS580" s="210"/>
      <c r="AT580" s="210"/>
      <c r="AU580" s="210"/>
      <c r="AV580" s="210"/>
      <c r="AW580" s="210"/>
      <c r="AX580" s="210"/>
      <c r="AY580" s="210"/>
      <c r="AZ580" s="210"/>
      <c r="BA580" s="210"/>
      <c r="BB580" s="210"/>
      <c r="BC580" s="210"/>
      <c r="BD580" s="210"/>
      <c r="BE580" s="210"/>
      <c r="BF580" s="210"/>
      <c r="BG580" s="210"/>
      <c r="BH580" s="210"/>
      <c r="BI580" s="210"/>
      <c r="BJ580" s="210"/>
      <c r="BK580" s="210"/>
      <c r="BL580" s="210"/>
      <c r="BM580" s="210"/>
      <c r="BN580" s="210"/>
      <c r="BO580" s="210"/>
      <c r="BP580" s="210"/>
      <c r="BQ580" s="210"/>
      <c r="BR580" s="210"/>
      <c r="BS580" s="210"/>
    </row>
    <row r="581" spans="1:71" s="149" customFormat="1" x14ac:dyDescent="0.25">
      <c r="A581" s="282"/>
      <c r="C581" s="290"/>
      <c r="F581" s="291"/>
      <c r="G581" s="291"/>
      <c r="H581" s="291"/>
      <c r="I581" s="292"/>
      <c r="J581" s="293"/>
      <c r="K581" s="210"/>
      <c r="L581" s="210"/>
      <c r="M581" s="210"/>
      <c r="N581" s="210"/>
      <c r="O581" s="210"/>
      <c r="P581" s="210"/>
      <c r="Q581" s="210"/>
      <c r="R581" s="210"/>
      <c r="S581" s="210"/>
      <c r="T581" s="210"/>
      <c r="U581" s="210"/>
      <c r="V581" s="210"/>
      <c r="W581" s="210"/>
      <c r="X581" s="210"/>
      <c r="Y581" s="210"/>
      <c r="Z581" s="210"/>
      <c r="AA581" s="210"/>
      <c r="AB581" s="210"/>
      <c r="AC581" s="210"/>
      <c r="AD581" s="210"/>
      <c r="AE581" s="210"/>
      <c r="AF581" s="210"/>
      <c r="AG581" s="210"/>
      <c r="AH581" s="210"/>
      <c r="AI581" s="210"/>
      <c r="AJ581" s="210"/>
      <c r="AK581" s="210"/>
      <c r="AL581" s="210"/>
      <c r="AM581" s="210"/>
      <c r="AN581" s="210"/>
      <c r="AO581" s="210"/>
      <c r="AP581" s="210"/>
      <c r="AQ581" s="210"/>
      <c r="AR581" s="210"/>
      <c r="AS581" s="210"/>
      <c r="AT581" s="210"/>
      <c r="AU581" s="210"/>
      <c r="AV581" s="210"/>
      <c r="AW581" s="210"/>
      <c r="AX581" s="210"/>
      <c r="AY581" s="210"/>
      <c r="AZ581" s="210"/>
      <c r="BA581" s="210"/>
      <c r="BB581" s="210"/>
      <c r="BC581" s="210"/>
      <c r="BD581" s="210"/>
      <c r="BE581" s="210"/>
      <c r="BF581" s="210"/>
      <c r="BG581" s="210"/>
      <c r="BH581" s="210"/>
      <c r="BI581" s="210"/>
      <c r="BJ581" s="210"/>
      <c r="BK581" s="210"/>
      <c r="BL581" s="210"/>
      <c r="BM581" s="210"/>
      <c r="BN581" s="210"/>
      <c r="BO581" s="210"/>
      <c r="BP581" s="210"/>
      <c r="BQ581" s="210"/>
      <c r="BR581" s="210"/>
      <c r="BS581" s="210"/>
    </row>
    <row r="582" spans="1:71" s="149" customFormat="1" x14ac:dyDescent="0.25">
      <c r="A582" s="282"/>
      <c r="C582" s="290"/>
      <c r="F582" s="291"/>
      <c r="G582" s="291"/>
      <c r="H582" s="291"/>
      <c r="I582" s="292"/>
      <c r="J582" s="293"/>
      <c r="K582" s="210"/>
      <c r="L582" s="210"/>
      <c r="M582" s="210"/>
      <c r="N582" s="210"/>
      <c r="O582" s="210"/>
      <c r="P582" s="210"/>
      <c r="Q582" s="210"/>
      <c r="R582" s="210"/>
      <c r="S582" s="210"/>
      <c r="T582" s="210"/>
      <c r="U582" s="210"/>
      <c r="V582" s="210"/>
      <c r="W582" s="210"/>
      <c r="X582" s="210"/>
      <c r="Y582" s="210"/>
      <c r="Z582" s="210"/>
      <c r="AA582" s="210"/>
      <c r="AB582" s="210"/>
      <c r="AC582" s="210"/>
      <c r="AD582" s="210"/>
      <c r="AE582" s="210"/>
      <c r="AF582" s="210"/>
      <c r="AG582" s="210"/>
      <c r="AH582" s="210"/>
      <c r="AI582" s="210"/>
      <c r="AJ582" s="210"/>
      <c r="AK582" s="210"/>
      <c r="AL582" s="210"/>
      <c r="AM582" s="210"/>
      <c r="AN582" s="210"/>
      <c r="AO582" s="210"/>
      <c r="AP582" s="210"/>
      <c r="AQ582" s="210"/>
      <c r="AR582" s="210"/>
      <c r="AS582" s="210"/>
      <c r="AT582" s="210"/>
      <c r="AU582" s="210"/>
      <c r="AV582" s="210"/>
      <c r="AW582" s="210"/>
      <c r="AX582" s="210"/>
      <c r="AY582" s="210"/>
      <c r="AZ582" s="210"/>
      <c r="BA582" s="210"/>
      <c r="BB582" s="210"/>
      <c r="BC582" s="210"/>
      <c r="BD582" s="210"/>
      <c r="BE582" s="210"/>
      <c r="BF582" s="210"/>
      <c r="BG582" s="210"/>
      <c r="BH582" s="210"/>
      <c r="BI582" s="210"/>
      <c r="BJ582" s="210"/>
      <c r="BK582" s="210"/>
      <c r="BL582" s="210"/>
      <c r="BM582" s="210"/>
      <c r="BN582" s="210"/>
      <c r="BO582" s="210"/>
      <c r="BP582" s="210"/>
      <c r="BQ582" s="210"/>
      <c r="BR582" s="210"/>
      <c r="BS582" s="210"/>
    </row>
    <row r="583" spans="1:71" s="149" customFormat="1" x14ac:dyDescent="0.25">
      <c r="A583" s="282"/>
      <c r="C583" s="290"/>
      <c r="F583" s="291"/>
      <c r="G583" s="291"/>
      <c r="H583" s="291"/>
      <c r="I583" s="292"/>
      <c r="J583" s="293"/>
      <c r="K583" s="210"/>
      <c r="L583" s="210"/>
      <c r="M583" s="210"/>
      <c r="N583" s="210"/>
      <c r="O583" s="210"/>
      <c r="P583" s="210"/>
      <c r="Q583" s="210"/>
      <c r="R583" s="210"/>
      <c r="S583" s="210"/>
      <c r="T583" s="210"/>
      <c r="U583" s="210"/>
      <c r="V583" s="210"/>
      <c r="W583" s="210"/>
      <c r="X583" s="210"/>
      <c r="Y583" s="210"/>
      <c r="Z583" s="210"/>
      <c r="AA583" s="210"/>
      <c r="AB583" s="210"/>
      <c r="AC583" s="210"/>
      <c r="AD583" s="210"/>
      <c r="AE583" s="210"/>
      <c r="AF583" s="210"/>
      <c r="AG583" s="210"/>
      <c r="AH583" s="210"/>
      <c r="AI583" s="210"/>
      <c r="AJ583" s="210"/>
      <c r="AK583" s="210"/>
      <c r="AL583" s="210"/>
      <c r="AM583" s="210"/>
      <c r="AN583" s="210"/>
      <c r="AO583" s="210"/>
      <c r="AP583" s="210"/>
      <c r="AQ583" s="210"/>
      <c r="AR583" s="210"/>
      <c r="AS583" s="210"/>
      <c r="AT583" s="210"/>
      <c r="AU583" s="210"/>
      <c r="AV583" s="210"/>
      <c r="AW583" s="210"/>
      <c r="AX583" s="210"/>
      <c r="AY583" s="210"/>
      <c r="AZ583" s="210"/>
      <c r="BA583" s="210"/>
      <c r="BB583" s="210"/>
      <c r="BC583" s="210"/>
      <c r="BD583" s="210"/>
      <c r="BE583" s="210"/>
      <c r="BF583" s="210"/>
      <c r="BG583" s="210"/>
      <c r="BH583" s="210"/>
      <c r="BI583" s="210"/>
      <c r="BJ583" s="210"/>
      <c r="BK583" s="210"/>
      <c r="BL583" s="210"/>
      <c r="BM583" s="210"/>
      <c r="BN583" s="210"/>
      <c r="BO583" s="210"/>
      <c r="BP583" s="210"/>
      <c r="BQ583" s="210"/>
      <c r="BR583" s="210"/>
      <c r="BS583" s="210"/>
    </row>
    <row r="584" spans="1:71" s="149" customFormat="1" x14ac:dyDescent="0.25">
      <c r="A584" s="282"/>
      <c r="C584" s="290"/>
      <c r="F584" s="291"/>
      <c r="G584" s="291"/>
      <c r="H584" s="291"/>
      <c r="I584" s="292"/>
      <c r="J584" s="293"/>
      <c r="K584" s="210"/>
      <c r="L584" s="210"/>
      <c r="M584" s="210"/>
      <c r="N584" s="210"/>
      <c r="O584" s="210"/>
      <c r="P584" s="210"/>
      <c r="Q584" s="210"/>
      <c r="R584" s="210"/>
      <c r="S584" s="210"/>
      <c r="T584" s="210"/>
      <c r="U584" s="210"/>
      <c r="V584" s="210"/>
      <c r="W584" s="210"/>
      <c r="X584" s="210"/>
      <c r="Y584" s="210"/>
      <c r="Z584" s="210"/>
      <c r="AA584" s="210"/>
      <c r="AB584" s="210"/>
      <c r="AC584" s="210"/>
      <c r="AD584" s="210"/>
      <c r="AE584" s="210"/>
      <c r="AF584" s="210"/>
      <c r="AG584" s="210"/>
      <c r="AH584" s="210"/>
      <c r="AI584" s="210"/>
      <c r="AJ584" s="210"/>
      <c r="AK584" s="210"/>
      <c r="AL584" s="210"/>
      <c r="AM584" s="210"/>
      <c r="AN584" s="210"/>
      <c r="AO584" s="210"/>
      <c r="AP584" s="210"/>
      <c r="AQ584" s="210"/>
      <c r="AR584" s="210"/>
      <c r="AS584" s="210"/>
      <c r="AT584" s="210"/>
      <c r="AU584" s="210"/>
      <c r="AV584" s="210"/>
      <c r="AW584" s="210"/>
      <c r="AX584" s="210"/>
      <c r="AY584" s="210"/>
      <c r="AZ584" s="210"/>
      <c r="BA584" s="210"/>
      <c r="BB584" s="210"/>
      <c r="BC584" s="210"/>
      <c r="BD584" s="210"/>
      <c r="BE584" s="210"/>
      <c r="BF584" s="210"/>
      <c r="BG584" s="210"/>
      <c r="BH584" s="210"/>
      <c r="BI584" s="210"/>
      <c r="BJ584" s="210"/>
      <c r="BK584" s="210"/>
      <c r="BL584" s="210"/>
      <c r="BM584" s="210"/>
      <c r="BN584" s="210"/>
      <c r="BO584" s="210"/>
      <c r="BP584" s="210"/>
      <c r="BQ584" s="210"/>
      <c r="BR584" s="210"/>
      <c r="BS584" s="210"/>
    </row>
    <row r="585" spans="1:71" s="149" customFormat="1" x14ac:dyDescent="0.25">
      <c r="A585" s="282"/>
      <c r="C585" s="290"/>
      <c r="F585" s="291"/>
      <c r="G585" s="291"/>
      <c r="H585" s="291"/>
      <c r="I585" s="292"/>
      <c r="J585" s="293"/>
      <c r="K585" s="210"/>
      <c r="L585" s="210"/>
      <c r="M585" s="210"/>
      <c r="N585" s="210"/>
      <c r="O585" s="210"/>
      <c r="P585" s="210"/>
      <c r="Q585" s="210"/>
      <c r="R585" s="210"/>
      <c r="S585" s="210"/>
      <c r="T585" s="210"/>
      <c r="U585" s="210"/>
      <c r="V585" s="210"/>
      <c r="W585" s="210"/>
      <c r="X585" s="210"/>
      <c r="Y585" s="210"/>
      <c r="Z585" s="210"/>
      <c r="AA585" s="210"/>
      <c r="AB585" s="210"/>
      <c r="AC585" s="210"/>
      <c r="AD585" s="210"/>
      <c r="AE585" s="210"/>
      <c r="AF585" s="210"/>
      <c r="AG585" s="210"/>
      <c r="AH585" s="210"/>
      <c r="AI585" s="210"/>
      <c r="AJ585" s="210"/>
      <c r="AK585" s="210"/>
      <c r="AL585" s="210"/>
      <c r="AM585" s="210"/>
      <c r="AN585" s="210"/>
      <c r="AO585" s="210"/>
      <c r="AP585" s="210"/>
      <c r="AQ585" s="210"/>
      <c r="AR585" s="210"/>
      <c r="AS585" s="210"/>
      <c r="AT585" s="210"/>
      <c r="AU585" s="210"/>
      <c r="AV585" s="210"/>
      <c r="AW585" s="210"/>
      <c r="AX585" s="210"/>
      <c r="AY585" s="210"/>
      <c r="AZ585" s="210"/>
      <c r="BA585" s="210"/>
      <c r="BB585" s="210"/>
      <c r="BC585" s="210"/>
      <c r="BD585" s="210"/>
      <c r="BE585" s="210"/>
      <c r="BF585" s="210"/>
      <c r="BG585" s="210"/>
      <c r="BH585" s="210"/>
      <c r="BI585" s="210"/>
      <c r="BJ585" s="210"/>
      <c r="BK585" s="210"/>
      <c r="BL585" s="210"/>
      <c r="BM585" s="210"/>
      <c r="BN585" s="210"/>
      <c r="BO585" s="210"/>
      <c r="BP585" s="210"/>
      <c r="BQ585" s="210"/>
      <c r="BR585" s="210"/>
      <c r="BS585" s="210"/>
    </row>
    <row r="586" spans="1:71" s="149" customFormat="1" x14ac:dyDescent="0.25">
      <c r="A586" s="282"/>
      <c r="C586" s="290"/>
      <c r="F586" s="291"/>
      <c r="G586" s="291"/>
      <c r="H586" s="291"/>
      <c r="I586" s="292"/>
      <c r="J586" s="293"/>
      <c r="K586" s="210"/>
      <c r="L586" s="210"/>
      <c r="M586" s="210"/>
      <c r="N586" s="210"/>
      <c r="O586" s="210"/>
      <c r="P586" s="210"/>
      <c r="Q586" s="210"/>
      <c r="R586" s="210"/>
      <c r="S586" s="210"/>
      <c r="T586" s="210"/>
      <c r="U586" s="210"/>
      <c r="V586" s="210"/>
      <c r="W586" s="210"/>
      <c r="X586" s="210"/>
      <c r="Y586" s="210"/>
      <c r="Z586" s="210"/>
      <c r="AA586" s="210"/>
      <c r="AB586" s="210"/>
      <c r="AC586" s="210"/>
      <c r="AD586" s="210"/>
      <c r="AE586" s="210"/>
      <c r="AF586" s="210"/>
      <c r="AG586" s="210"/>
      <c r="AH586" s="210"/>
      <c r="AI586" s="210"/>
      <c r="AJ586" s="210"/>
      <c r="AK586" s="210"/>
      <c r="AL586" s="210"/>
      <c r="AM586" s="210"/>
      <c r="AN586" s="210"/>
      <c r="AO586" s="210"/>
      <c r="AP586" s="210"/>
      <c r="AQ586" s="210"/>
      <c r="AR586" s="210"/>
      <c r="AS586" s="210"/>
      <c r="AT586" s="210"/>
      <c r="AU586" s="210"/>
      <c r="AV586" s="210"/>
      <c r="AW586" s="210"/>
      <c r="AX586" s="210"/>
      <c r="AY586" s="210"/>
      <c r="AZ586" s="210"/>
      <c r="BA586" s="210"/>
      <c r="BB586" s="210"/>
      <c r="BC586" s="210"/>
      <c r="BD586" s="210"/>
      <c r="BE586" s="210"/>
      <c r="BF586" s="210"/>
      <c r="BG586" s="210"/>
      <c r="BH586" s="210"/>
      <c r="BI586" s="210"/>
      <c r="BJ586" s="210"/>
      <c r="BK586" s="210"/>
      <c r="BL586" s="210"/>
      <c r="BM586" s="210"/>
      <c r="BN586" s="210"/>
      <c r="BO586" s="210"/>
      <c r="BP586" s="210"/>
      <c r="BQ586" s="210"/>
      <c r="BR586" s="210"/>
      <c r="BS586" s="210"/>
    </row>
    <row r="587" spans="1:71" s="149" customFormat="1" x14ac:dyDescent="0.25">
      <c r="A587" s="282"/>
      <c r="C587" s="290"/>
      <c r="F587" s="291"/>
      <c r="G587" s="291"/>
      <c r="H587" s="291"/>
      <c r="I587" s="292"/>
      <c r="J587" s="293"/>
      <c r="K587" s="210"/>
      <c r="L587" s="210"/>
      <c r="M587" s="210"/>
      <c r="N587" s="210"/>
      <c r="O587" s="210"/>
      <c r="P587" s="210"/>
      <c r="Q587" s="210"/>
      <c r="R587" s="210"/>
      <c r="S587" s="210"/>
      <c r="T587" s="210"/>
      <c r="U587" s="210"/>
      <c r="V587" s="210"/>
      <c r="W587" s="210"/>
      <c r="X587" s="210"/>
      <c r="Y587" s="210"/>
      <c r="Z587" s="210"/>
      <c r="AA587" s="210"/>
      <c r="AB587" s="210"/>
      <c r="AC587" s="210"/>
      <c r="AD587" s="210"/>
      <c r="AE587" s="210"/>
      <c r="AF587" s="210"/>
      <c r="AG587" s="210"/>
      <c r="AH587" s="210"/>
      <c r="AI587" s="210"/>
      <c r="AJ587" s="210"/>
      <c r="AK587" s="210"/>
      <c r="AL587" s="210"/>
      <c r="AM587" s="210"/>
      <c r="AN587" s="210"/>
      <c r="AO587" s="210"/>
      <c r="AP587" s="210"/>
      <c r="AQ587" s="210"/>
      <c r="AR587" s="210"/>
      <c r="AS587" s="210"/>
      <c r="AT587" s="210"/>
      <c r="AU587" s="210"/>
      <c r="AV587" s="210"/>
      <c r="AW587" s="210"/>
      <c r="AX587" s="210"/>
      <c r="AY587" s="210"/>
      <c r="AZ587" s="210"/>
      <c r="BA587" s="210"/>
      <c r="BB587" s="210"/>
      <c r="BC587" s="210"/>
      <c r="BD587" s="210"/>
      <c r="BE587" s="210"/>
      <c r="BF587" s="210"/>
      <c r="BG587" s="210"/>
      <c r="BH587" s="210"/>
      <c r="BI587" s="210"/>
      <c r="BJ587" s="210"/>
      <c r="BK587" s="210"/>
      <c r="BL587" s="210"/>
      <c r="BM587" s="210"/>
      <c r="BN587" s="210"/>
      <c r="BO587" s="210"/>
      <c r="BP587" s="210"/>
      <c r="BQ587" s="210"/>
      <c r="BR587" s="210"/>
      <c r="BS587" s="210"/>
    </row>
    <row r="588" spans="1:71" s="149" customFormat="1" x14ac:dyDescent="0.25">
      <c r="A588" s="282"/>
      <c r="C588" s="290"/>
      <c r="F588" s="291"/>
      <c r="G588" s="291"/>
      <c r="H588" s="291"/>
      <c r="I588" s="292"/>
      <c r="J588" s="293"/>
      <c r="K588" s="210"/>
      <c r="L588" s="210"/>
      <c r="M588" s="210"/>
      <c r="N588" s="210"/>
      <c r="O588" s="210"/>
      <c r="P588" s="210"/>
      <c r="Q588" s="210"/>
      <c r="R588" s="210"/>
      <c r="S588" s="210"/>
      <c r="T588" s="210"/>
      <c r="U588" s="210"/>
      <c r="V588" s="210"/>
      <c r="W588" s="210"/>
      <c r="X588" s="210"/>
      <c r="Y588" s="210"/>
      <c r="Z588" s="210"/>
      <c r="AA588" s="210"/>
      <c r="AB588" s="210"/>
      <c r="AC588" s="210"/>
      <c r="AD588" s="210"/>
      <c r="AE588" s="210"/>
      <c r="AF588" s="210"/>
      <c r="AG588" s="210"/>
      <c r="AH588" s="210"/>
      <c r="AI588" s="210"/>
      <c r="AJ588" s="210"/>
      <c r="AK588" s="210"/>
      <c r="AL588" s="210"/>
      <c r="AM588" s="210"/>
      <c r="AN588" s="210"/>
      <c r="AO588" s="210"/>
      <c r="AP588" s="210"/>
      <c r="AQ588" s="210"/>
      <c r="AR588" s="210"/>
      <c r="AS588" s="210"/>
      <c r="AT588" s="210"/>
      <c r="AU588" s="210"/>
      <c r="AV588" s="210"/>
      <c r="AW588" s="210"/>
      <c r="AX588" s="210"/>
      <c r="AY588" s="210"/>
      <c r="AZ588" s="210"/>
      <c r="BA588" s="210"/>
      <c r="BB588" s="210"/>
      <c r="BC588" s="210"/>
      <c r="BD588" s="210"/>
      <c r="BE588" s="210"/>
      <c r="BF588" s="210"/>
      <c r="BG588" s="210"/>
      <c r="BH588" s="210"/>
      <c r="BI588" s="210"/>
      <c r="BJ588" s="210"/>
      <c r="BK588" s="210"/>
      <c r="BL588" s="210"/>
      <c r="BM588" s="210"/>
      <c r="BN588" s="210"/>
      <c r="BO588" s="210"/>
      <c r="BP588" s="210"/>
      <c r="BQ588" s="210"/>
      <c r="BR588" s="210"/>
      <c r="BS588" s="210"/>
    </row>
    <row r="589" spans="1:71" s="149" customFormat="1" x14ac:dyDescent="0.25">
      <c r="A589" s="282"/>
      <c r="C589" s="290"/>
      <c r="F589" s="291"/>
      <c r="G589" s="291"/>
      <c r="H589" s="291"/>
      <c r="I589" s="292"/>
      <c r="J589" s="293"/>
      <c r="K589" s="210"/>
      <c r="L589" s="210"/>
      <c r="M589" s="210"/>
      <c r="N589" s="210"/>
      <c r="O589" s="210"/>
      <c r="P589" s="210"/>
      <c r="Q589" s="210"/>
      <c r="R589" s="210"/>
      <c r="S589" s="210"/>
      <c r="T589" s="210"/>
      <c r="U589" s="210"/>
      <c r="V589" s="210"/>
      <c r="W589" s="210"/>
      <c r="X589" s="210"/>
      <c r="Y589" s="210"/>
      <c r="Z589" s="210"/>
      <c r="AA589" s="210"/>
      <c r="AB589" s="210"/>
      <c r="AC589" s="210"/>
      <c r="AD589" s="210"/>
      <c r="AE589" s="210"/>
      <c r="AF589" s="210"/>
      <c r="AG589" s="210"/>
      <c r="AH589" s="210"/>
      <c r="AI589" s="210"/>
      <c r="AJ589" s="210"/>
      <c r="AK589" s="210"/>
      <c r="AL589" s="210"/>
      <c r="AM589" s="210"/>
      <c r="AN589" s="210"/>
      <c r="AO589" s="210"/>
      <c r="AP589" s="210"/>
      <c r="AQ589" s="210"/>
      <c r="AR589" s="210"/>
      <c r="AS589" s="210"/>
      <c r="AT589" s="210"/>
      <c r="AU589" s="210"/>
      <c r="AV589" s="210"/>
      <c r="AW589" s="210"/>
      <c r="AX589" s="210"/>
      <c r="AY589" s="210"/>
      <c r="AZ589" s="210"/>
      <c r="BA589" s="210"/>
      <c r="BB589" s="210"/>
      <c r="BC589" s="210"/>
      <c r="BD589" s="210"/>
      <c r="BE589" s="210"/>
      <c r="BF589" s="210"/>
      <c r="BG589" s="210"/>
      <c r="BH589" s="210"/>
      <c r="BI589" s="210"/>
      <c r="BJ589" s="210"/>
      <c r="BK589" s="210"/>
      <c r="BL589" s="210"/>
      <c r="BM589" s="210"/>
      <c r="BN589" s="210"/>
      <c r="BO589" s="210"/>
      <c r="BP589" s="210"/>
      <c r="BQ589" s="210"/>
      <c r="BR589" s="210"/>
      <c r="BS589" s="210"/>
    </row>
    <row r="590" spans="1:71" s="149" customFormat="1" x14ac:dyDescent="0.25">
      <c r="A590" s="282"/>
      <c r="C590" s="290"/>
      <c r="F590" s="291"/>
      <c r="G590" s="291"/>
      <c r="H590" s="291"/>
      <c r="I590" s="292"/>
      <c r="J590" s="293"/>
      <c r="K590" s="210"/>
      <c r="L590" s="210"/>
      <c r="M590" s="210"/>
      <c r="N590" s="210"/>
      <c r="O590" s="210"/>
      <c r="P590" s="210"/>
      <c r="Q590" s="210"/>
      <c r="R590" s="210"/>
      <c r="S590" s="210"/>
      <c r="T590" s="210"/>
      <c r="U590" s="210"/>
      <c r="V590" s="210"/>
      <c r="W590" s="210"/>
      <c r="X590" s="210"/>
      <c r="Y590" s="210"/>
      <c r="Z590" s="210"/>
      <c r="AA590" s="210"/>
      <c r="AB590" s="210"/>
      <c r="AC590" s="210"/>
      <c r="AD590" s="210"/>
      <c r="AE590" s="210"/>
      <c r="AF590" s="210"/>
      <c r="AG590" s="210"/>
      <c r="AH590" s="210"/>
      <c r="AI590" s="210"/>
      <c r="AJ590" s="210"/>
      <c r="AK590" s="210"/>
      <c r="AL590" s="210"/>
      <c r="AM590" s="210"/>
      <c r="AN590" s="210"/>
      <c r="AO590" s="210"/>
      <c r="AP590" s="210"/>
      <c r="AQ590" s="210"/>
      <c r="AR590" s="210"/>
      <c r="AS590" s="210"/>
      <c r="AT590" s="210"/>
      <c r="AU590" s="210"/>
      <c r="AV590" s="210"/>
      <c r="AW590" s="210"/>
      <c r="AX590" s="210"/>
      <c r="AY590" s="210"/>
      <c r="AZ590" s="210"/>
      <c r="BA590" s="210"/>
      <c r="BB590" s="210"/>
      <c r="BC590" s="210"/>
      <c r="BD590" s="210"/>
      <c r="BE590" s="210"/>
      <c r="BF590" s="210"/>
      <c r="BG590" s="210"/>
      <c r="BH590" s="210"/>
      <c r="BI590" s="210"/>
      <c r="BJ590" s="210"/>
      <c r="BK590" s="210"/>
      <c r="BL590" s="210"/>
      <c r="BM590" s="210"/>
      <c r="BN590" s="210"/>
      <c r="BO590" s="210"/>
      <c r="BP590" s="210"/>
      <c r="BQ590" s="210"/>
      <c r="BR590" s="210"/>
      <c r="BS590" s="210"/>
    </row>
    <row r="591" spans="1:71" s="149" customFormat="1" x14ac:dyDescent="0.25">
      <c r="A591" s="282"/>
      <c r="C591" s="290"/>
      <c r="F591" s="291"/>
      <c r="G591" s="291"/>
      <c r="H591" s="291"/>
      <c r="I591" s="292"/>
      <c r="J591" s="293"/>
      <c r="K591" s="210"/>
      <c r="L591" s="210"/>
      <c r="M591" s="210"/>
      <c r="N591" s="210"/>
      <c r="O591" s="210"/>
      <c r="P591" s="210"/>
      <c r="Q591" s="210"/>
      <c r="R591" s="210"/>
      <c r="S591" s="210"/>
      <c r="T591" s="210"/>
      <c r="U591" s="210"/>
      <c r="V591" s="210"/>
      <c r="W591" s="210"/>
      <c r="X591" s="210"/>
      <c r="Y591" s="210"/>
      <c r="Z591" s="210"/>
      <c r="AA591" s="210"/>
      <c r="AB591" s="210"/>
      <c r="AC591" s="210"/>
      <c r="AD591" s="210"/>
      <c r="AE591" s="210"/>
      <c r="AF591" s="210"/>
      <c r="AG591" s="210"/>
      <c r="AH591" s="210"/>
      <c r="AI591" s="210"/>
      <c r="AJ591" s="210"/>
      <c r="AK591" s="210"/>
      <c r="AL591" s="210"/>
      <c r="AM591" s="210"/>
      <c r="AN591" s="210"/>
      <c r="AO591" s="210"/>
      <c r="AP591" s="210"/>
      <c r="AQ591" s="210"/>
      <c r="AR591" s="210"/>
      <c r="AS591" s="210"/>
      <c r="AT591" s="210"/>
      <c r="AU591" s="210"/>
      <c r="AV591" s="210"/>
      <c r="AW591" s="210"/>
      <c r="AX591" s="210"/>
      <c r="AY591" s="210"/>
      <c r="AZ591" s="210"/>
      <c r="BA591" s="210"/>
      <c r="BB591" s="210"/>
      <c r="BC591" s="210"/>
      <c r="BD591" s="210"/>
      <c r="BE591" s="210"/>
      <c r="BF591" s="210"/>
      <c r="BG591" s="210"/>
      <c r="BH591" s="210"/>
      <c r="BI591" s="210"/>
      <c r="BJ591" s="210"/>
      <c r="BK591" s="210"/>
      <c r="BL591" s="210"/>
      <c r="BM591" s="210"/>
      <c r="BN591" s="210"/>
      <c r="BO591" s="210"/>
      <c r="BP591" s="210"/>
      <c r="BQ591" s="210"/>
      <c r="BR591" s="210"/>
      <c r="BS591" s="210"/>
    </row>
    <row r="592" spans="1:71" s="149" customFormat="1" x14ac:dyDescent="0.25">
      <c r="A592" s="282"/>
      <c r="C592" s="290"/>
      <c r="F592" s="291"/>
      <c r="G592" s="291"/>
      <c r="H592" s="291"/>
      <c r="I592" s="292"/>
      <c r="J592" s="293"/>
      <c r="K592" s="210"/>
      <c r="L592" s="210"/>
      <c r="M592" s="210"/>
      <c r="N592" s="210"/>
      <c r="O592" s="210"/>
      <c r="P592" s="210"/>
      <c r="Q592" s="210"/>
      <c r="R592" s="210"/>
      <c r="S592" s="210"/>
      <c r="T592" s="210"/>
      <c r="U592" s="210"/>
      <c r="V592" s="210"/>
      <c r="W592" s="210"/>
      <c r="X592" s="210"/>
      <c r="Y592" s="210"/>
      <c r="Z592" s="210"/>
      <c r="AA592" s="210"/>
      <c r="AB592" s="210"/>
      <c r="AC592" s="210"/>
      <c r="AD592" s="210"/>
      <c r="AE592" s="210"/>
      <c r="AF592" s="210"/>
      <c r="AG592" s="210"/>
      <c r="AH592" s="210"/>
      <c r="AI592" s="210"/>
      <c r="AJ592" s="210"/>
      <c r="AK592" s="210"/>
      <c r="AL592" s="210"/>
      <c r="AM592" s="210"/>
      <c r="AN592" s="210"/>
      <c r="AO592" s="210"/>
      <c r="AP592" s="210"/>
      <c r="AQ592" s="210"/>
      <c r="AR592" s="210"/>
      <c r="AS592" s="210"/>
      <c r="AT592" s="210"/>
      <c r="AU592" s="210"/>
      <c r="AV592" s="210"/>
      <c r="AW592" s="210"/>
      <c r="AX592" s="210"/>
      <c r="AY592" s="210"/>
      <c r="AZ592" s="210"/>
      <c r="BA592" s="210"/>
      <c r="BB592" s="210"/>
      <c r="BC592" s="210"/>
      <c r="BD592" s="210"/>
      <c r="BE592" s="210"/>
      <c r="BF592" s="210"/>
      <c r="BG592" s="210"/>
      <c r="BH592" s="210"/>
      <c r="BI592" s="210"/>
      <c r="BJ592" s="210"/>
      <c r="BK592" s="210"/>
      <c r="BL592" s="210"/>
      <c r="BM592" s="210"/>
      <c r="BN592" s="210"/>
      <c r="BO592" s="210"/>
      <c r="BP592" s="210"/>
      <c r="BQ592" s="210"/>
      <c r="BR592" s="210"/>
      <c r="BS592" s="210"/>
    </row>
    <row r="593" spans="1:71" s="149" customFormat="1" x14ac:dyDescent="0.25">
      <c r="A593" s="282"/>
      <c r="C593" s="290"/>
      <c r="F593" s="291"/>
      <c r="G593" s="291"/>
      <c r="H593" s="291"/>
      <c r="I593" s="292"/>
      <c r="J593" s="293"/>
      <c r="K593" s="210"/>
      <c r="L593" s="210"/>
      <c r="M593" s="210"/>
      <c r="N593" s="210"/>
      <c r="O593" s="210"/>
      <c r="P593" s="210"/>
      <c r="Q593" s="210"/>
      <c r="R593" s="210"/>
      <c r="S593" s="210"/>
      <c r="T593" s="210"/>
      <c r="U593" s="210"/>
      <c r="V593" s="210"/>
      <c r="W593" s="210"/>
      <c r="X593" s="210"/>
      <c r="Y593" s="210"/>
      <c r="Z593" s="210"/>
      <c r="AA593" s="210"/>
      <c r="AB593" s="210"/>
      <c r="AC593" s="210"/>
      <c r="AD593" s="210"/>
      <c r="AE593" s="210"/>
      <c r="AF593" s="210"/>
      <c r="AG593" s="210"/>
      <c r="AH593" s="210"/>
      <c r="AI593" s="210"/>
      <c r="AJ593" s="210"/>
      <c r="AK593" s="210"/>
      <c r="AL593" s="210"/>
      <c r="AM593" s="210"/>
      <c r="AN593" s="210"/>
      <c r="AO593" s="210"/>
      <c r="AP593" s="210"/>
      <c r="AQ593" s="210"/>
      <c r="AR593" s="210"/>
      <c r="AS593" s="210"/>
      <c r="AT593" s="210"/>
      <c r="AU593" s="210"/>
      <c r="AV593" s="210"/>
      <c r="AW593" s="210"/>
      <c r="AX593" s="210"/>
      <c r="AY593" s="210"/>
      <c r="AZ593" s="210"/>
      <c r="BA593" s="210"/>
      <c r="BB593" s="210"/>
      <c r="BC593" s="210"/>
      <c r="BD593" s="210"/>
      <c r="BE593" s="210"/>
      <c r="BF593" s="210"/>
      <c r="BG593" s="210"/>
      <c r="BH593" s="210"/>
      <c r="BI593" s="210"/>
      <c r="BJ593" s="210"/>
      <c r="BK593" s="210"/>
      <c r="BL593" s="210"/>
      <c r="BM593" s="210"/>
      <c r="BN593" s="210"/>
      <c r="BO593" s="210"/>
      <c r="BP593" s="210"/>
      <c r="BQ593" s="210"/>
      <c r="BR593" s="210"/>
      <c r="BS593" s="210"/>
    </row>
    <row r="594" spans="1:71" s="149" customFormat="1" x14ac:dyDescent="0.25">
      <c r="A594" s="282"/>
      <c r="C594" s="290"/>
      <c r="F594" s="291"/>
      <c r="G594" s="291"/>
      <c r="H594" s="291"/>
      <c r="I594" s="292"/>
      <c r="J594" s="293"/>
      <c r="K594" s="210"/>
      <c r="L594" s="210"/>
      <c r="M594" s="210"/>
      <c r="N594" s="210"/>
      <c r="O594" s="210"/>
      <c r="P594" s="210"/>
      <c r="Q594" s="210"/>
      <c r="R594" s="210"/>
      <c r="S594" s="210"/>
      <c r="T594" s="210"/>
      <c r="U594" s="210"/>
      <c r="V594" s="210"/>
      <c r="W594" s="210"/>
      <c r="X594" s="210"/>
      <c r="Y594" s="210"/>
      <c r="Z594" s="210"/>
      <c r="AA594" s="210"/>
      <c r="AB594" s="210"/>
      <c r="AC594" s="210"/>
      <c r="AD594" s="210"/>
      <c r="AE594" s="210"/>
      <c r="AF594" s="210"/>
      <c r="AG594" s="210"/>
      <c r="AH594" s="210"/>
      <c r="AI594" s="210"/>
      <c r="AJ594" s="210"/>
      <c r="AK594" s="210"/>
      <c r="AL594" s="210"/>
      <c r="AM594" s="210"/>
      <c r="AN594" s="210"/>
      <c r="AO594" s="210"/>
      <c r="AP594" s="210"/>
      <c r="AQ594" s="210"/>
      <c r="AR594" s="210"/>
      <c r="AS594" s="210"/>
      <c r="AT594" s="210"/>
      <c r="AU594" s="210"/>
      <c r="AV594" s="210"/>
      <c r="AW594" s="210"/>
      <c r="AX594" s="210"/>
      <c r="AY594" s="210"/>
      <c r="AZ594" s="210"/>
      <c r="BA594" s="210"/>
      <c r="BB594" s="210"/>
      <c r="BC594" s="210"/>
      <c r="BD594" s="210"/>
      <c r="BE594" s="210"/>
      <c r="BF594" s="210"/>
      <c r="BG594" s="210"/>
      <c r="BH594" s="210"/>
      <c r="BI594" s="210"/>
      <c r="BJ594" s="210"/>
      <c r="BK594" s="210"/>
      <c r="BL594" s="210"/>
      <c r="BM594" s="210"/>
      <c r="BN594" s="210"/>
      <c r="BO594" s="210"/>
      <c r="BP594" s="210"/>
      <c r="BQ594" s="210"/>
      <c r="BR594" s="210"/>
      <c r="BS594" s="210"/>
    </row>
    <row r="595" spans="1:71" s="149" customFormat="1" x14ac:dyDescent="0.25">
      <c r="A595" s="282"/>
      <c r="C595" s="290"/>
      <c r="F595" s="291"/>
      <c r="G595" s="291"/>
      <c r="H595" s="291"/>
      <c r="I595" s="292"/>
      <c r="J595" s="293"/>
      <c r="K595" s="210"/>
      <c r="L595" s="210"/>
      <c r="M595" s="210"/>
      <c r="N595" s="210"/>
      <c r="O595" s="210"/>
      <c r="P595" s="210"/>
      <c r="Q595" s="210"/>
      <c r="R595" s="210"/>
      <c r="S595" s="210"/>
      <c r="T595" s="210"/>
      <c r="U595" s="210"/>
      <c r="V595" s="210"/>
      <c r="W595" s="210"/>
      <c r="X595" s="210"/>
      <c r="Y595" s="210"/>
      <c r="Z595" s="210"/>
      <c r="AA595" s="210"/>
      <c r="AB595" s="210"/>
      <c r="AC595" s="210"/>
      <c r="AD595" s="210"/>
      <c r="AE595" s="210"/>
      <c r="AF595" s="210"/>
      <c r="AG595" s="210"/>
      <c r="AH595" s="210"/>
      <c r="AI595" s="210"/>
      <c r="AJ595" s="210"/>
      <c r="AK595" s="210"/>
      <c r="AL595" s="210"/>
      <c r="AM595" s="210"/>
      <c r="AN595" s="210"/>
      <c r="AO595" s="210"/>
      <c r="AP595" s="210"/>
      <c r="AQ595" s="210"/>
      <c r="AR595" s="210"/>
      <c r="AS595" s="210"/>
      <c r="AT595" s="210"/>
      <c r="AU595" s="210"/>
      <c r="AV595" s="210"/>
      <c r="AW595" s="210"/>
      <c r="AX595" s="210"/>
      <c r="AY595" s="210"/>
      <c r="AZ595" s="210"/>
      <c r="BA595" s="210"/>
      <c r="BB595" s="210"/>
      <c r="BC595" s="210"/>
      <c r="BD595" s="210"/>
      <c r="BE595" s="210"/>
      <c r="BF595" s="210"/>
      <c r="BG595" s="210"/>
      <c r="BH595" s="210"/>
      <c r="BI595" s="210"/>
      <c r="BJ595" s="210"/>
      <c r="BK595" s="210"/>
      <c r="BL595" s="210"/>
      <c r="BM595" s="210"/>
      <c r="BN595" s="210"/>
      <c r="BO595" s="210"/>
      <c r="BP595" s="210"/>
      <c r="BQ595" s="210"/>
      <c r="BR595" s="210"/>
      <c r="BS595" s="210"/>
    </row>
    <row r="596" spans="1:71" s="149" customFormat="1" x14ac:dyDescent="0.25">
      <c r="A596" s="282"/>
      <c r="C596" s="290"/>
      <c r="F596" s="291"/>
      <c r="G596" s="291"/>
      <c r="H596" s="291"/>
      <c r="I596" s="292"/>
      <c r="J596" s="293"/>
      <c r="K596" s="210"/>
      <c r="L596" s="210"/>
      <c r="M596" s="210"/>
      <c r="N596" s="210"/>
      <c r="O596" s="210"/>
      <c r="P596" s="210"/>
      <c r="Q596" s="210"/>
      <c r="R596" s="210"/>
      <c r="S596" s="210"/>
      <c r="T596" s="210"/>
      <c r="U596" s="210"/>
      <c r="V596" s="210"/>
      <c r="W596" s="210"/>
      <c r="X596" s="210"/>
      <c r="Y596" s="210"/>
      <c r="Z596" s="210"/>
      <c r="AA596" s="210"/>
      <c r="AB596" s="210"/>
      <c r="AC596" s="210"/>
      <c r="AD596" s="210"/>
      <c r="AE596" s="210"/>
      <c r="AF596" s="210"/>
      <c r="AG596" s="210"/>
      <c r="AH596" s="210"/>
      <c r="AI596" s="210"/>
      <c r="AJ596" s="210"/>
      <c r="AK596" s="210"/>
      <c r="AL596" s="210"/>
      <c r="AM596" s="210"/>
      <c r="AN596" s="210"/>
      <c r="AO596" s="210"/>
      <c r="AP596" s="210"/>
      <c r="AQ596" s="210"/>
      <c r="AR596" s="210"/>
      <c r="AS596" s="210"/>
      <c r="AT596" s="210"/>
      <c r="AU596" s="210"/>
      <c r="AV596" s="210"/>
      <c r="AW596" s="210"/>
      <c r="AX596" s="210"/>
      <c r="AY596" s="210"/>
      <c r="AZ596" s="210"/>
      <c r="BA596" s="210"/>
      <c r="BB596" s="210"/>
      <c r="BC596" s="210"/>
      <c r="BD596" s="210"/>
      <c r="BE596" s="210"/>
      <c r="BF596" s="210"/>
      <c r="BG596" s="210"/>
      <c r="BH596" s="210"/>
      <c r="BI596" s="210"/>
      <c r="BJ596" s="210"/>
      <c r="BK596" s="210"/>
      <c r="BL596" s="210"/>
      <c r="BM596" s="210"/>
      <c r="BN596" s="210"/>
      <c r="BO596" s="210"/>
      <c r="BP596" s="210"/>
      <c r="BQ596" s="210"/>
      <c r="BR596" s="210"/>
      <c r="BS596" s="210"/>
    </row>
    <row r="597" spans="1:71" s="149" customFormat="1" x14ac:dyDescent="0.25">
      <c r="A597" s="282"/>
      <c r="C597" s="290"/>
      <c r="F597" s="291"/>
      <c r="G597" s="291"/>
      <c r="H597" s="291"/>
      <c r="I597" s="292"/>
      <c r="J597" s="293"/>
      <c r="K597" s="210"/>
      <c r="L597" s="210"/>
      <c r="M597" s="210"/>
      <c r="N597" s="210"/>
      <c r="O597" s="210"/>
      <c r="P597" s="210"/>
      <c r="Q597" s="210"/>
      <c r="R597" s="210"/>
      <c r="S597" s="210"/>
      <c r="T597" s="210"/>
      <c r="U597" s="210"/>
      <c r="V597" s="210"/>
      <c r="W597" s="210"/>
      <c r="X597" s="210"/>
      <c r="Y597" s="210"/>
      <c r="Z597" s="210"/>
      <c r="AA597" s="210"/>
      <c r="AB597" s="210"/>
      <c r="AC597" s="210"/>
      <c r="AD597" s="210"/>
      <c r="AE597" s="210"/>
      <c r="AF597" s="210"/>
      <c r="AG597" s="210"/>
      <c r="AH597" s="210"/>
      <c r="AI597" s="210"/>
      <c r="AJ597" s="210"/>
      <c r="AK597" s="210"/>
      <c r="AL597" s="210"/>
      <c r="AM597" s="210"/>
      <c r="AN597" s="210"/>
      <c r="AO597" s="210"/>
      <c r="AP597" s="210"/>
      <c r="AQ597" s="210"/>
      <c r="AR597" s="210"/>
      <c r="AS597" s="210"/>
      <c r="AT597" s="210"/>
      <c r="AU597" s="210"/>
      <c r="AV597" s="210"/>
      <c r="AW597" s="210"/>
      <c r="AX597" s="210"/>
      <c r="AY597" s="210"/>
      <c r="AZ597" s="210"/>
      <c r="BA597" s="210"/>
      <c r="BB597" s="210"/>
      <c r="BC597" s="210"/>
      <c r="BD597" s="210"/>
      <c r="BE597" s="210"/>
      <c r="BF597" s="210"/>
      <c r="BG597" s="210"/>
      <c r="BH597" s="210"/>
      <c r="BI597" s="210"/>
      <c r="BJ597" s="210"/>
      <c r="BK597" s="210"/>
      <c r="BL597" s="210"/>
      <c r="BM597" s="210"/>
      <c r="BN597" s="210"/>
      <c r="BO597" s="210"/>
      <c r="BP597" s="210"/>
      <c r="BQ597" s="210"/>
      <c r="BR597" s="210"/>
      <c r="BS597" s="210"/>
    </row>
    <row r="598" spans="1:71" s="149" customFormat="1" x14ac:dyDescent="0.25">
      <c r="A598" s="282"/>
      <c r="C598" s="290"/>
      <c r="F598" s="291"/>
      <c r="G598" s="291"/>
      <c r="H598" s="291"/>
      <c r="I598" s="292"/>
      <c r="J598" s="293"/>
      <c r="K598" s="210"/>
      <c r="L598" s="210"/>
      <c r="M598" s="210"/>
      <c r="N598" s="210"/>
      <c r="O598" s="210"/>
      <c r="P598" s="210"/>
      <c r="Q598" s="210"/>
      <c r="R598" s="210"/>
      <c r="S598" s="210"/>
      <c r="T598" s="210"/>
      <c r="U598" s="210"/>
      <c r="V598" s="210"/>
      <c r="W598" s="210"/>
      <c r="X598" s="210"/>
      <c r="Y598" s="210"/>
      <c r="Z598" s="210"/>
      <c r="AA598" s="210"/>
      <c r="AB598" s="210"/>
      <c r="AC598" s="210"/>
      <c r="AD598" s="210"/>
      <c r="AE598" s="210"/>
      <c r="AF598" s="210"/>
      <c r="AG598" s="210"/>
      <c r="AH598" s="210"/>
      <c r="AI598" s="210"/>
      <c r="AJ598" s="210"/>
      <c r="AK598" s="210"/>
      <c r="AL598" s="210"/>
      <c r="AM598" s="210"/>
      <c r="AN598" s="210"/>
      <c r="AO598" s="210"/>
      <c r="AP598" s="210"/>
      <c r="AQ598" s="210"/>
      <c r="AR598" s="210"/>
      <c r="AS598" s="210"/>
      <c r="AT598" s="210"/>
      <c r="AU598" s="210"/>
      <c r="AV598" s="210"/>
      <c r="AW598" s="210"/>
      <c r="AX598" s="210"/>
      <c r="AY598" s="210"/>
      <c r="AZ598" s="210"/>
      <c r="BA598" s="210"/>
      <c r="BB598" s="210"/>
      <c r="BC598" s="210"/>
      <c r="BD598" s="210"/>
      <c r="BE598" s="210"/>
      <c r="BF598" s="210"/>
      <c r="BG598" s="210"/>
      <c r="BH598" s="210"/>
      <c r="BI598" s="210"/>
      <c r="BJ598" s="210"/>
      <c r="BK598" s="210"/>
      <c r="BL598" s="210"/>
      <c r="BM598" s="210"/>
      <c r="BN598" s="210"/>
      <c r="BO598" s="210"/>
      <c r="BP598" s="210"/>
      <c r="BQ598" s="210"/>
      <c r="BR598" s="210"/>
      <c r="BS598" s="210"/>
    </row>
    <row r="599" spans="1:71" s="149" customFormat="1" x14ac:dyDescent="0.25">
      <c r="A599" s="282"/>
      <c r="C599" s="290"/>
      <c r="F599" s="291"/>
      <c r="G599" s="291"/>
      <c r="H599" s="291"/>
      <c r="I599" s="292"/>
      <c r="J599" s="293"/>
      <c r="K599" s="210"/>
      <c r="L599" s="210"/>
      <c r="M599" s="210"/>
      <c r="N599" s="210"/>
      <c r="O599" s="210"/>
      <c r="P599" s="210"/>
      <c r="Q599" s="210"/>
      <c r="R599" s="210"/>
      <c r="S599" s="210"/>
      <c r="T599" s="210"/>
      <c r="U599" s="210"/>
      <c r="V599" s="210"/>
      <c r="W599" s="210"/>
      <c r="X599" s="210"/>
      <c r="Y599" s="210"/>
      <c r="Z599" s="210"/>
      <c r="AA599" s="210"/>
      <c r="AB599" s="210"/>
      <c r="AC599" s="210"/>
      <c r="AD599" s="210"/>
      <c r="AE599" s="210"/>
      <c r="AF599" s="210"/>
      <c r="AG599" s="210"/>
      <c r="AH599" s="210"/>
      <c r="AI599" s="210"/>
      <c r="AJ599" s="210"/>
      <c r="AK599" s="210"/>
      <c r="AL599" s="210"/>
      <c r="AM599" s="210"/>
      <c r="AN599" s="210"/>
      <c r="AO599" s="210"/>
      <c r="AP599" s="210"/>
      <c r="AQ599" s="210"/>
      <c r="AR599" s="210"/>
      <c r="AS599" s="210"/>
      <c r="AT599" s="210"/>
      <c r="AU599" s="210"/>
      <c r="AV599" s="210"/>
      <c r="AW599" s="210"/>
      <c r="AX599" s="210"/>
      <c r="AY599" s="210"/>
      <c r="AZ599" s="210"/>
      <c r="BA599" s="210"/>
      <c r="BB599" s="210"/>
      <c r="BC599" s="210"/>
      <c r="BD599" s="210"/>
      <c r="BE599" s="210"/>
      <c r="BF599" s="210"/>
      <c r="BG599" s="210"/>
      <c r="BH599" s="210"/>
      <c r="BI599" s="210"/>
      <c r="BJ599" s="210"/>
      <c r="BK599" s="210"/>
      <c r="BL599" s="210"/>
      <c r="BM599" s="210"/>
      <c r="BN599" s="210"/>
      <c r="BO599" s="210"/>
      <c r="BP599" s="210"/>
      <c r="BQ599" s="210"/>
      <c r="BR599" s="210"/>
      <c r="BS599" s="210"/>
    </row>
    <row r="600" spans="1:71" s="149" customFormat="1" x14ac:dyDescent="0.25">
      <c r="A600" s="282"/>
      <c r="C600" s="290"/>
      <c r="F600" s="291"/>
      <c r="G600" s="291"/>
      <c r="H600" s="291"/>
      <c r="I600" s="292"/>
      <c r="J600" s="293"/>
      <c r="K600" s="210"/>
      <c r="L600" s="210"/>
      <c r="M600" s="210"/>
      <c r="N600" s="210"/>
      <c r="O600" s="210"/>
      <c r="P600" s="210"/>
      <c r="Q600" s="210"/>
      <c r="R600" s="210"/>
      <c r="S600" s="210"/>
      <c r="T600" s="210"/>
      <c r="U600" s="210"/>
      <c r="V600" s="210"/>
      <c r="W600" s="210"/>
      <c r="X600" s="210"/>
      <c r="Y600" s="210"/>
      <c r="Z600" s="210"/>
      <c r="AA600" s="210"/>
      <c r="AB600" s="210"/>
      <c r="AC600" s="210"/>
      <c r="AD600" s="210"/>
      <c r="AE600" s="210"/>
      <c r="AF600" s="210"/>
      <c r="AG600" s="210"/>
      <c r="AH600" s="210"/>
      <c r="AI600" s="210"/>
      <c r="AJ600" s="210"/>
      <c r="AK600" s="210"/>
      <c r="AL600" s="210"/>
      <c r="AM600" s="210"/>
      <c r="AN600" s="210"/>
      <c r="AO600" s="210"/>
      <c r="AP600" s="210"/>
      <c r="AQ600" s="210"/>
      <c r="AR600" s="210"/>
      <c r="AS600" s="210"/>
      <c r="AT600" s="210"/>
      <c r="AU600" s="210"/>
      <c r="AV600" s="210"/>
      <c r="AW600" s="210"/>
      <c r="AX600" s="210"/>
      <c r="AY600" s="210"/>
      <c r="AZ600" s="210"/>
      <c r="BA600" s="210"/>
      <c r="BB600" s="210"/>
      <c r="BC600" s="210"/>
      <c r="BD600" s="210"/>
      <c r="BE600" s="210"/>
      <c r="BF600" s="210"/>
      <c r="BG600" s="210"/>
      <c r="BH600" s="210"/>
      <c r="BI600" s="210"/>
      <c r="BJ600" s="210"/>
      <c r="BK600" s="210"/>
      <c r="BL600" s="210"/>
      <c r="BM600" s="210"/>
      <c r="BN600" s="210"/>
      <c r="BO600" s="210"/>
      <c r="BP600" s="210"/>
      <c r="BQ600" s="210"/>
      <c r="BR600" s="210"/>
      <c r="BS600" s="210"/>
    </row>
    <row r="601" spans="1:71" s="149" customFormat="1" x14ac:dyDescent="0.25">
      <c r="A601" s="282"/>
      <c r="C601" s="290"/>
      <c r="F601" s="291"/>
      <c r="G601" s="291"/>
      <c r="H601" s="291"/>
      <c r="I601" s="292"/>
      <c r="J601" s="293"/>
      <c r="K601" s="210"/>
      <c r="L601" s="210"/>
      <c r="M601" s="210"/>
      <c r="N601" s="210"/>
      <c r="O601" s="210"/>
      <c r="P601" s="210"/>
      <c r="Q601" s="210"/>
      <c r="R601" s="210"/>
      <c r="S601" s="210"/>
      <c r="T601" s="210"/>
      <c r="U601" s="210"/>
      <c r="V601" s="210"/>
      <c r="W601" s="210"/>
      <c r="X601" s="210"/>
      <c r="Y601" s="210"/>
      <c r="Z601" s="210"/>
      <c r="AA601" s="210"/>
      <c r="AB601" s="210"/>
      <c r="AC601" s="210"/>
      <c r="AD601" s="210"/>
      <c r="AE601" s="210"/>
      <c r="AF601" s="210"/>
      <c r="AG601" s="210"/>
      <c r="AH601" s="210"/>
      <c r="AI601" s="210"/>
      <c r="AJ601" s="210"/>
      <c r="AK601" s="210"/>
      <c r="AL601" s="210"/>
      <c r="AM601" s="210"/>
      <c r="AN601" s="210"/>
      <c r="AO601" s="210"/>
      <c r="AP601" s="210"/>
      <c r="AQ601" s="210"/>
      <c r="AR601" s="210"/>
      <c r="AS601" s="210"/>
      <c r="AT601" s="210"/>
      <c r="AU601" s="210"/>
      <c r="AV601" s="210"/>
      <c r="AW601" s="210"/>
      <c r="AX601" s="210"/>
      <c r="AY601" s="210"/>
      <c r="AZ601" s="210"/>
      <c r="BA601" s="210"/>
      <c r="BB601" s="210"/>
      <c r="BC601" s="210"/>
      <c r="BD601" s="210"/>
      <c r="BE601" s="210"/>
      <c r="BF601" s="210"/>
      <c r="BG601" s="210"/>
      <c r="BH601" s="210"/>
      <c r="BI601" s="210"/>
      <c r="BJ601" s="210"/>
      <c r="BK601" s="210"/>
      <c r="BL601" s="210"/>
      <c r="BM601" s="210"/>
      <c r="BN601" s="210"/>
      <c r="BO601" s="210"/>
      <c r="BP601" s="210"/>
      <c r="BQ601" s="210"/>
      <c r="BR601" s="210"/>
      <c r="BS601" s="210"/>
    </row>
    <row r="602" spans="1:71" s="149" customFormat="1" x14ac:dyDescent="0.25">
      <c r="A602" s="282"/>
      <c r="C602" s="290"/>
      <c r="F602" s="291"/>
      <c r="G602" s="291"/>
      <c r="H602" s="291"/>
      <c r="I602" s="292"/>
      <c r="J602" s="293"/>
      <c r="K602" s="210"/>
      <c r="L602" s="210"/>
      <c r="M602" s="210"/>
      <c r="N602" s="210"/>
      <c r="O602" s="210"/>
      <c r="P602" s="210"/>
      <c r="Q602" s="210"/>
      <c r="R602" s="210"/>
      <c r="S602" s="210"/>
      <c r="T602" s="210"/>
      <c r="U602" s="210"/>
      <c r="V602" s="210"/>
      <c r="W602" s="210"/>
      <c r="X602" s="210"/>
      <c r="Y602" s="210"/>
      <c r="Z602" s="210"/>
      <c r="AA602" s="210"/>
      <c r="AB602" s="210"/>
      <c r="AC602" s="210"/>
      <c r="AD602" s="210"/>
      <c r="AE602" s="210"/>
      <c r="AF602" s="210"/>
      <c r="AG602" s="210"/>
      <c r="AH602" s="210"/>
      <c r="AI602" s="210"/>
      <c r="AJ602" s="210"/>
      <c r="AK602" s="210"/>
      <c r="AL602" s="210"/>
      <c r="AM602" s="210"/>
      <c r="AN602" s="210"/>
      <c r="AO602" s="210"/>
      <c r="AP602" s="210"/>
      <c r="AQ602" s="210"/>
      <c r="AR602" s="210"/>
      <c r="AS602" s="210"/>
      <c r="AT602" s="210"/>
      <c r="AU602" s="210"/>
      <c r="AV602" s="210"/>
      <c r="AW602" s="210"/>
      <c r="AX602" s="210"/>
      <c r="AY602" s="210"/>
      <c r="AZ602" s="210"/>
      <c r="BA602" s="210"/>
      <c r="BB602" s="210"/>
      <c r="BC602" s="210"/>
      <c r="BD602" s="210"/>
      <c r="BE602" s="210"/>
      <c r="BF602" s="210"/>
      <c r="BG602" s="210"/>
      <c r="BH602" s="210"/>
      <c r="BI602" s="210"/>
      <c r="BJ602" s="210"/>
      <c r="BK602" s="210"/>
      <c r="BL602" s="210"/>
      <c r="BM602" s="210"/>
      <c r="BN602" s="210"/>
      <c r="BO602" s="210"/>
      <c r="BP602" s="210"/>
      <c r="BQ602" s="210"/>
      <c r="BR602" s="210"/>
      <c r="BS602" s="210"/>
    </row>
    <row r="603" spans="1:71" s="149" customFormat="1" x14ac:dyDescent="0.25">
      <c r="A603" s="282"/>
      <c r="C603" s="290"/>
      <c r="F603" s="291"/>
      <c r="G603" s="291"/>
      <c r="H603" s="291"/>
      <c r="I603" s="292"/>
      <c r="J603" s="293"/>
      <c r="K603" s="210"/>
      <c r="L603" s="210"/>
      <c r="M603" s="210"/>
      <c r="N603" s="210"/>
      <c r="O603" s="210"/>
      <c r="P603" s="210"/>
      <c r="Q603" s="210"/>
      <c r="R603" s="210"/>
      <c r="S603" s="210"/>
      <c r="T603" s="210"/>
      <c r="U603" s="210"/>
      <c r="V603" s="210"/>
      <c r="W603" s="210"/>
      <c r="X603" s="210"/>
      <c r="Y603" s="210"/>
      <c r="Z603" s="210"/>
      <c r="AA603" s="210"/>
      <c r="AB603" s="210"/>
      <c r="AC603" s="210"/>
      <c r="AD603" s="210"/>
      <c r="AE603" s="210"/>
      <c r="AF603" s="210"/>
      <c r="AG603" s="210"/>
      <c r="AH603" s="210"/>
      <c r="AI603" s="210"/>
      <c r="AJ603" s="210"/>
      <c r="AK603" s="210"/>
      <c r="AL603" s="210"/>
      <c r="AM603" s="210"/>
      <c r="AN603" s="210"/>
      <c r="AO603" s="210"/>
      <c r="AP603" s="210"/>
      <c r="AQ603" s="210"/>
      <c r="AR603" s="210"/>
      <c r="AS603" s="210"/>
      <c r="AT603" s="210"/>
      <c r="AU603" s="210"/>
      <c r="AV603" s="210"/>
      <c r="AW603" s="210"/>
      <c r="AX603" s="210"/>
      <c r="AY603" s="210"/>
      <c r="AZ603" s="210"/>
      <c r="BA603" s="210"/>
      <c r="BB603" s="210"/>
      <c r="BC603" s="210"/>
      <c r="BD603" s="210"/>
      <c r="BE603" s="210"/>
      <c r="BF603" s="210"/>
      <c r="BG603" s="210"/>
      <c r="BH603" s="210"/>
      <c r="BI603" s="210"/>
      <c r="BJ603" s="210"/>
      <c r="BK603" s="210"/>
      <c r="BL603" s="210"/>
      <c r="BM603" s="210"/>
      <c r="BN603" s="210"/>
      <c r="BO603" s="210"/>
      <c r="BP603" s="210"/>
      <c r="BQ603" s="210"/>
      <c r="BR603" s="210"/>
      <c r="BS603" s="210"/>
    </row>
    <row r="604" spans="1:71" s="149" customFormat="1" x14ac:dyDescent="0.25">
      <c r="A604" s="282"/>
      <c r="C604" s="290"/>
      <c r="F604" s="291"/>
      <c r="G604" s="291"/>
      <c r="H604" s="291"/>
      <c r="I604" s="292"/>
      <c r="J604" s="293"/>
      <c r="K604" s="210"/>
      <c r="L604" s="210"/>
      <c r="M604" s="210"/>
      <c r="N604" s="210"/>
      <c r="O604" s="210"/>
      <c r="P604" s="210"/>
      <c r="Q604" s="210"/>
      <c r="R604" s="210"/>
      <c r="S604" s="210"/>
      <c r="T604" s="210"/>
      <c r="U604" s="210"/>
      <c r="V604" s="210"/>
      <c r="W604" s="210"/>
      <c r="X604" s="210"/>
      <c r="Y604" s="210"/>
      <c r="Z604" s="210"/>
      <c r="AA604" s="210"/>
      <c r="AB604" s="210"/>
      <c r="AC604" s="210"/>
      <c r="AD604" s="210"/>
      <c r="AE604" s="210"/>
      <c r="AF604" s="210"/>
      <c r="AG604" s="210"/>
      <c r="AH604" s="210"/>
      <c r="AI604" s="210"/>
      <c r="AJ604" s="210"/>
      <c r="AK604" s="210"/>
      <c r="AL604" s="210"/>
      <c r="AM604" s="210"/>
      <c r="AN604" s="210"/>
      <c r="AO604" s="210"/>
      <c r="AP604" s="210"/>
      <c r="AQ604" s="210"/>
      <c r="AR604" s="210"/>
      <c r="AS604" s="210"/>
      <c r="AT604" s="210"/>
      <c r="AU604" s="210"/>
      <c r="AV604" s="210"/>
      <c r="AW604" s="210"/>
      <c r="AX604" s="210"/>
      <c r="AY604" s="210"/>
      <c r="AZ604" s="210"/>
      <c r="BA604" s="210"/>
      <c r="BB604" s="210"/>
      <c r="BC604" s="210"/>
      <c r="BD604" s="210"/>
      <c r="BE604" s="210"/>
      <c r="BF604" s="210"/>
      <c r="BG604" s="210"/>
      <c r="BH604" s="210"/>
      <c r="BI604" s="210"/>
      <c r="BJ604" s="210"/>
      <c r="BK604" s="210"/>
      <c r="BL604" s="210"/>
      <c r="BM604" s="210"/>
      <c r="BN604" s="210"/>
      <c r="BO604" s="210"/>
      <c r="BP604" s="210"/>
      <c r="BQ604" s="210"/>
      <c r="BR604" s="210"/>
      <c r="BS604" s="210"/>
    </row>
    <row r="605" spans="1:71" s="149" customFormat="1" x14ac:dyDescent="0.25">
      <c r="A605" s="282"/>
      <c r="C605" s="290"/>
      <c r="F605" s="291"/>
      <c r="G605" s="291"/>
      <c r="H605" s="291"/>
      <c r="I605" s="292"/>
      <c r="J605" s="293"/>
      <c r="K605" s="210"/>
      <c r="L605" s="210"/>
      <c r="M605" s="210"/>
      <c r="N605" s="210"/>
      <c r="O605" s="210"/>
      <c r="P605" s="210"/>
      <c r="Q605" s="210"/>
      <c r="R605" s="210"/>
      <c r="S605" s="210"/>
      <c r="T605" s="210"/>
      <c r="U605" s="210"/>
      <c r="V605" s="210"/>
      <c r="W605" s="210"/>
      <c r="X605" s="210"/>
      <c r="Y605" s="210"/>
      <c r="Z605" s="210"/>
      <c r="AA605" s="210"/>
      <c r="AB605" s="210"/>
      <c r="AC605" s="210"/>
      <c r="AD605" s="210"/>
      <c r="AE605" s="210"/>
      <c r="AF605" s="210"/>
      <c r="AG605" s="210"/>
      <c r="AH605" s="210"/>
      <c r="AI605" s="210"/>
      <c r="AJ605" s="210"/>
      <c r="AK605" s="210"/>
      <c r="AL605" s="210"/>
      <c r="AM605" s="210"/>
      <c r="AN605" s="210"/>
      <c r="AO605" s="210"/>
      <c r="AP605" s="210"/>
      <c r="AQ605" s="210"/>
      <c r="AR605" s="210"/>
      <c r="AS605" s="210"/>
      <c r="AT605" s="210"/>
      <c r="AU605" s="210"/>
      <c r="AV605" s="210"/>
      <c r="AW605" s="210"/>
      <c r="AX605" s="210"/>
      <c r="AY605" s="210"/>
      <c r="AZ605" s="210"/>
      <c r="BA605" s="210"/>
      <c r="BB605" s="210"/>
      <c r="BC605" s="210"/>
      <c r="BD605" s="210"/>
      <c r="BE605" s="210"/>
      <c r="BF605" s="210"/>
      <c r="BG605" s="210"/>
      <c r="BH605" s="210"/>
      <c r="BI605" s="210"/>
      <c r="BJ605" s="210"/>
      <c r="BK605" s="210"/>
      <c r="BL605" s="210"/>
      <c r="BM605" s="210"/>
      <c r="BN605" s="210"/>
      <c r="BO605" s="210"/>
      <c r="BP605" s="210"/>
      <c r="BQ605" s="210"/>
      <c r="BR605" s="210"/>
      <c r="BS605" s="210"/>
    </row>
    <row r="606" spans="1:71" s="149" customFormat="1" x14ac:dyDescent="0.25">
      <c r="A606" s="282"/>
      <c r="C606" s="290"/>
      <c r="F606" s="291"/>
      <c r="G606" s="291"/>
      <c r="H606" s="291"/>
      <c r="I606" s="292"/>
      <c r="J606" s="293"/>
      <c r="K606" s="210"/>
      <c r="L606" s="210"/>
      <c r="M606" s="210"/>
      <c r="N606" s="210"/>
      <c r="O606" s="210"/>
      <c r="P606" s="210"/>
      <c r="Q606" s="210"/>
      <c r="R606" s="210"/>
      <c r="S606" s="210"/>
      <c r="T606" s="210"/>
      <c r="U606" s="210"/>
      <c r="V606" s="210"/>
      <c r="W606" s="210"/>
      <c r="X606" s="210"/>
      <c r="Y606" s="210"/>
      <c r="Z606" s="210"/>
      <c r="AA606" s="210"/>
      <c r="AB606" s="210"/>
      <c r="AC606" s="210"/>
      <c r="AD606" s="210"/>
      <c r="AE606" s="210"/>
      <c r="AF606" s="210"/>
      <c r="AG606" s="210"/>
      <c r="AH606" s="210"/>
      <c r="AI606" s="210"/>
      <c r="AJ606" s="210"/>
      <c r="AK606" s="210"/>
      <c r="AL606" s="210"/>
      <c r="AM606" s="210"/>
      <c r="AN606" s="210"/>
      <c r="AO606" s="210"/>
      <c r="AP606" s="210"/>
      <c r="AQ606" s="210"/>
      <c r="AR606" s="210"/>
      <c r="AS606" s="210"/>
      <c r="AT606" s="210"/>
      <c r="AU606" s="210"/>
      <c r="AV606" s="210"/>
      <c r="AW606" s="210"/>
      <c r="AX606" s="210"/>
      <c r="AY606" s="210"/>
      <c r="AZ606" s="210"/>
      <c r="BA606" s="210"/>
      <c r="BB606" s="210"/>
      <c r="BC606" s="210"/>
      <c r="BD606" s="210"/>
      <c r="BE606" s="210"/>
      <c r="BF606" s="210"/>
      <c r="BG606" s="210"/>
      <c r="BH606" s="210"/>
      <c r="BI606" s="210"/>
      <c r="BJ606" s="210"/>
      <c r="BK606" s="210"/>
      <c r="BL606" s="210"/>
      <c r="BM606" s="210"/>
      <c r="BN606" s="210"/>
      <c r="BO606" s="210"/>
      <c r="BP606" s="210"/>
      <c r="BQ606" s="210"/>
      <c r="BR606" s="210"/>
      <c r="BS606" s="210"/>
    </row>
    <row r="607" spans="1:71" s="149" customFormat="1" x14ac:dyDescent="0.25">
      <c r="A607" s="282"/>
      <c r="C607" s="290"/>
      <c r="F607" s="291"/>
      <c r="G607" s="291"/>
      <c r="H607" s="291"/>
      <c r="I607" s="292"/>
      <c r="J607" s="293"/>
      <c r="K607" s="210"/>
      <c r="L607" s="210"/>
      <c r="M607" s="210"/>
      <c r="N607" s="210"/>
      <c r="O607" s="210"/>
      <c r="P607" s="210"/>
      <c r="Q607" s="210"/>
      <c r="R607" s="210"/>
      <c r="S607" s="210"/>
      <c r="T607" s="210"/>
      <c r="U607" s="210"/>
      <c r="V607" s="210"/>
      <c r="W607" s="210"/>
      <c r="X607" s="210"/>
      <c r="Y607" s="210"/>
      <c r="Z607" s="210"/>
      <c r="AA607" s="210"/>
      <c r="AB607" s="210"/>
      <c r="AC607" s="210"/>
      <c r="AD607" s="210"/>
      <c r="AE607" s="210"/>
      <c r="AF607" s="210"/>
      <c r="AG607" s="210"/>
      <c r="AH607" s="210"/>
      <c r="AI607" s="210"/>
      <c r="AJ607" s="210"/>
      <c r="AK607" s="210"/>
      <c r="AL607" s="210"/>
      <c r="AM607" s="210"/>
      <c r="AN607" s="210"/>
      <c r="AO607" s="210"/>
      <c r="AP607" s="210"/>
      <c r="AQ607" s="210"/>
      <c r="AR607" s="210"/>
      <c r="AS607" s="210"/>
      <c r="AT607" s="210"/>
      <c r="AU607" s="210"/>
      <c r="AV607" s="210"/>
      <c r="AW607" s="210"/>
      <c r="AX607" s="210"/>
      <c r="AY607" s="210"/>
      <c r="AZ607" s="210"/>
      <c r="BA607" s="210"/>
      <c r="BB607" s="210"/>
      <c r="BC607" s="210"/>
      <c r="BD607" s="210"/>
      <c r="BE607" s="210"/>
      <c r="BF607" s="210"/>
      <c r="BG607" s="210"/>
      <c r="BH607" s="210"/>
      <c r="BI607" s="210"/>
      <c r="BJ607" s="210"/>
      <c r="BK607" s="210"/>
      <c r="BL607" s="210"/>
      <c r="BM607" s="210"/>
      <c r="BN607" s="210"/>
      <c r="BO607" s="210"/>
      <c r="BP607" s="210"/>
      <c r="BQ607" s="210"/>
      <c r="BR607" s="210"/>
      <c r="BS607" s="210"/>
    </row>
    <row r="608" spans="1:71" s="149" customFormat="1" x14ac:dyDescent="0.25">
      <c r="A608" s="282"/>
      <c r="C608" s="290"/>
      <c r="F608" s="291"/>
      <c r="G608" s="291"/>
      <c r="H608" s="291"/>
      <c r="I608" s="292"/>
      <c r="J608" s="293"/>
      <c r="K608" s="210"/>
      <c r="L608" s="210"/>
      <c r="M608" s="210"/>
      <c r="N608" s="210"/>
      <c r="O608" s="210"/>
      <c r="P608" s="210"/>
      <c r="Q608" s="210"/>
      <c r="R608" s="210"/>
      <c r="S608" s="210"/>
      <c r="T608" s="210"/>
      <c r="U608" s="210"/>
      <c r="V608" s="210"/>
      <c r="W608" s="210"/>
      <c r="X608" s="210"/>
      <c r="Y608" s="210"/>
      <c r="Z608" s="210"/>
      <c r="AA608" s="210"/>
      <c r="AB608" s="210"/>
      <c r="AC608" s="210"/>
      <c r="AD608" s="210"/>
      <c r="AE608" s="210"/>
      <c r="AF608" s="210"/>
      <c r="AG608" s="210"/>
      <c r="AH608" s="210"/>
      <c r="AI608" s="210"/>
      <c r="AJ608" s="210"/>
      <c r="AK608" s="210"/>
      <c r="AL608" s="210"/>
      <c r="AM608" s="210"/>
      <c r="AN608" s="210"/>
      <c r="AO608" s="210"/>
      <c r="AP608" s="210"/>
      <c r="AQ608" s="210"/>
      <c r="AR608" s="210"/>
      <c r="AS608" s="210"/>
      <c r="AT608" s="210"/>
      <c r="AU608" s="210"/>
      <c r="AV608" s="210"/>
      <c r="AW608" s="210"/>
      <c r="AX608" s="210"/>
      <c r="AY608" s="210"/>
      <c r="AZ608" s="210"/>
      <c r="BA608" s="210"/>
      <c r="BB608" s="210"/>
      <c r="BC608" s="210"/>
      <c r="BD608" s="210"/>
      <c r="BE608" s="210"/>
      <c r="BF608" s="210"/>
      <c r="BG608" s="210"/>
      <c r="BH608" s="210"/>
      <c r="BI608" s="210"/>
      <c r="BJ608" s="210"/>
      <c r="BK608" s="210"/>
      <c r="BL608" s="210"/>
      <c r="BM608" s="210"/>
      <c r="BN608" s="210"/>
      <c r="BO608" s="210"/>
      <c r="BP608" s="210"/>
      <c r="BQ608" s="210"/>
      <c r="BR608" s="210"/>
      <c r="BS608" s="210"/>
    </row>
    <row r="609" spans="1:71" s="149" customFormat="1" x14ac:dyDescent="0.25">
      <c r="A609" s="282"/>
      <c r="C609" s="290"/>
      <c r="F609" s="291"/>
      <c r="G609" s="291"/>
      <c r="H609" s="291"/>
      <c r="I609" s="292"/>
      <c r="J609" s="293"/>
      <c r="K609" s="210"/>
      <c r="L609" s="210"/>
      <c r="M609" s="210"/>
      <c r="N609" s="210"/>
      <c r="O609" s="210"/>
      <c r="P609" s="210"/>
      <c r="Q609" s="210"/>
      <c r="R609" s="210"/>
      <c r="S609" s="210"/>
      <c r="T609" s="210"/>
      <c r="U609" s="210"/>
      <c r="V609" s="210"/>
      <c r="W609" s="210"/>
      <c r="X609" s="210"/>
      <c r="Y609" s="210"/>
      <c r="Z609" s="210"/>
      <c r="AA609" s="210"/>
      <c r="AB609" s="210"/>
      <c r="AC609" s="210"/>
      <c r="AD609" s="210"/>
      <c r="AE609" s="210"/>
      <c r="AF609" s="210"/>
      <c r="AG609" s="210"/>
      <c r="AH609" s="210"/>
      <c r="AI609" s="210"/>
      <c r="AJ609" s="210"/>
      <c r="AK609" s="210"/>
      <c r="AL609" s="210"/>
      <c r="AM609" s="210"/>
      <c r="AN609" s="210"/>
      <c r="AO609" s="210"/>
      <c r="AP609" s="210"/>
      <c r="AQ609" s="210"/>
      <c r="AR609" s="210"/>
      <c r="AS609" s="210"/>
      <c r="AT609" s="210"/>
      <c r="AU609" s="210"/>
      <c r="AV609" s="210"/>
      <c r="AW609" s="210"/>
      <c r="AX609" s="210"/>
      <c r="AY609" s="210"/>
      <c r="AZ609" s="210"/>
      <c r="BA609" s="210"/>
      <c r="BB609" s="210"/>
      <c r="BC609" s="210"/>
      <c r="BD609" s="210"/>
      <c r="BE609" s="210"/>
      <c r="BF609" s="210"/>
      <c r="BG609" s="210"/>
      <c r="BH609" s="210"/>
      <c r="BI609" s="210"/>
      <c r="BJ609" s="210"/>
      <c r="BK609" s="210"/>
      <c r="BL609" s="210"/>
      <c r="BM609" s="210"/>
      <c r="BN609" s="210"/>
      <c r="BO609" s="210"/>
      <c r="BP609" s="210"/>
      <c r="BQ609" s="210"/>
      <c r="BR609" s="210"/>
      <c r="BS609" s="210"/>
    </row>
    <row r="610" spans="1:71" s="149" customFormat="1" x14ac:dyDescent="0.25">
      <c r="A610" s="282"/>
      <c r="C610" s="290"/>
      <c r="F610" s="291"/>
      <c r="G610" s="291"/>
      <c r="H610" s="291"/>
      <c r="I610" s="292"/>
      <c r="J610" s="293"/>
      <c r="K610" s="210"/>
      <c r="L610" s="210"/>
      <c r="M610" s="210"/>
      <c r="N610" s="210"/>
      <c r="O610" s="210"/>
      <c r="P610" s="210"/>
      <c r="Q610" s="210"/>
      <c r="R610" s="210"/>
      <c r="S610" s="210"/>
      <c r="T610" s="210"/>
      <c r="U610" s="210"/>
      <c r="V610" s="210"/>
      <c r="W610" s="210"/>
      <c r="X610" s="210"/>
      <c r="Y610" s="210"/>
      <c r="Z610" s="210"/>
      <c r="AA610" s="210"/>
      <c r="AB610" s="210"/>
      <c r="AC610" s="210"/>
      <c r="AD610" s="210"/>
      <c r="AE610" s="210"/>
      <c r="AF610" s="210"/>
      <c r="AG610" s="210"/>
      <c r="AH610" s="210"/>
      <c r="AI610" s="210"/>
      <c r="AJ610" s="210"/>
      <c r="AK610" s="210"/>
      <c r="AL610" s="210"/>
      <c r="AM610" s="210"/>
      <c r="AN610" s="210"/>
      <c r="AO610" s="210"/>
      <c r="AP610" s="210"/>
      <c r="AQ610" s="210"/>
      <c r="AR610" s="210"/>
      <c r="AS610" s="210"/>
      <c r="AT610" s="210"/>
      <c r="AU610" s="210"/>
      <c r="AV610" s="210"/>
      <c r="AW610" s="210"/>
      <c r="AX610" s="210"/>
      <c r="AY610" s="210"/>
      <c r="AZ610" s="210"/>
      <c r="BA610" s="210"/>
      <c r="BB610" s="210"/>
      <c r="BC610" s="210"/>
      <c r="BD610" s="210"/>
      <c r="BE610" s="210"/>
      <c r="BF610" s="210"/>
      <c r="BG610" s="210"/>
      <c r="BH610" s="210"/>
      <c r="BI610" s="210"/>
      <c r="BJ610" s="210"/>
      <c r="BK610" s="210"/>
      <c r="BL610" s="210"/>
      <c r="BM610" s="210"/>
      <c r="BN610" s="210"/>
      <c r="BO610" s="210"/>
      <c r="BP610" s="210"/>
      <c r="BQ610" s="210"/>
      <c r="BR610" s="210"/>
      <c r="BS610" s="210"/>
    </row>
    <row r="611" spans="1:71" s="149" customFormat="1" x14ac:dyDescent="0.25">
      <c r="A611" s="282"/>
      <c r="C611" s="290"/>
      <c r="F611" s="291"/>
      <c r="G611" s="291"/>
      <c r="H611" s="291"/>
      <c r="I611" s="292"/>
      <c r="J611" s="293"/>
      <c r="K611" s="210"/>
      <c r="L611" s="210"/>
      <c r="M611" s="210"/>
      <c r="N611" s="210"/>
      <c r="O611" s="210"/>
      <c r="P611" s="210"/>
      <c r="Q611" s="210"/>
      <c r="R611" s="210"/>
      <c r="S611" s="210"/>
      <c r="T611" s="210"/>
      <c r="U611" s="210"/>
      <c r="V611" s="210"/>
      <c r="W611" s="210"/>
      <c r="X611" s="210"/>
      <c r="Y611" s="210"/>
      <c r="Z611" s="210"/>
      <c r="AA611" s="210"/>
      <c r="AB611" s="210"/>
      <c r="AC611" s="210"/>
      <c r="AD611" s="210"/>
      <c r="AE611" s="210"/>
      <c r="AF611" s="210"/>
      <c r="AG611" s="210"/>
      <c r="AH611" s="210"/>
      <c r="AI611" s="210"/>
      <c r="AJ611" s="210"/>
      <c r="AK611" s="210"/>
      <c r="AL611" s="210"/>
      <c r="AM611" s="210"/>
      <c r="AN611" s="210"/>
      <c r="AO611" s="210"/>
      <c r="AP611" s="210"/>
      <c r="AQ611" s="210"/>
      <c r="AR611" s="210"/>
      <c r="AS611" s="210"/>
      <c r="AT611" s="210"/>
      <c r="AU611" s="210"/>
      <c r="AV611" s="210"/>
      <c r="AW611" s="210"/>
      <c r="AX611" s="210"/>
      <c r="AY611" s="210"/>
      <c r="AZ611" s="210"/>
      <c r="BA611" s="210"/>
      <c r="BB611" s="210"/>
      <c r="BC611" s="210"/>
      <c r="BD611" s="210"/>
      <c r="BE611" s="210"/>
      <c r="BF611" s="210"/>
      <c r="BG611" s="210"/>
      <c r="BH611" s="210"/>
      <c r="BI611" s="210"/>
      <c r="BJ611" s="210"/>
      <c r="BK611" s="210"/>
      <c r="BL611" s="210"/>
      <c r="BM611" s="210"/>
      <c r="BN611" s="210"/>
      <c r="BO611" s="210"/>
      <c r="BP611" s="210"/>
      <c r="BQ611" s="210"/>
      <c r="BR611" s="210"/>
      <c r="BS611" s="210"/>
    </row>
    <row r="612" spans="1:71" s="149" customFormat="1" x14ac:dyDescent="0.25">
      <c r="A612" s="282"/>
      <c r="C612" s="290"/>
      <c r="F612" s="291"/>
      <c r="G612" s="291"/>
      <c r="H612" s="291"/>
      <c r="I612" s="292"/>
      <c r="J612" s="293"/>
      <c r="K612" s="210"/>
      <c r="L612" s="210"/>
      <c r="M612" s="210"/>
      <c r="N612" s="210"/>
      <c r="O612" s="210"/>
      <c r="P612" s="210"/>
      <c r="Q612" s="210"/>
      <c r="R612" s="210"/>
      <c r="S612" s="210"/>
      <c r="T612" s="210"/>
      <c r="U612" s="210"/>
      <c r="V612" s="210"/>
      <c r="W612" s="210"/>
      <c r="X612" s="210"/>
      <c r="Y612" s="210"/>
      <c r="Z612" s="210"/>
      <c r="AA612" s="210"/>
      <c r="AB612" s="210"/>
      <c r="AC612" s="210"/>
      <c r="AD612" s="210"/>
      <c r="AE612" s="210"/>
      <c r="AF612" s="210"/>
      <c r="AG612" s="210"/>
      <c r="AH612" s="210"/>
      <c r="AI612" s="210"/>
      <c r="AJ612" s="210"/>
      <c r="AK612" s="210"/>
      <c r="AL612" s="210"/>
      <c r="AM612" s="210"/>
      <c r="AN612" s="210"/>
      <c r="AO612" s="210"/>
      <c r="AP612" s="210"/>
      <c r="AQ612" s="210"/>
      <c r="AR612" s="210"/>
      <c r="AS612" s="210"/>
      <c r="AT612" s="210"/>
      <c r="AU612" s="210"/>
      <c r="AV612" s="210"/>
      <c r="AW612" s="210"/>
      <c r="AX612" s="210"/>
      <c r="AY612" s="210"/>
      <c r="AZ612" s="210"/>
      <c r="BA612" s="210"/>
      <c r="BB612" s="210"/>
      <c r="BC612" s="210"/>
      <c r="BD612" s="210"/>
      <c r="BE612" s="210"/>
      <c r="BF612" s="210"/>
      <c r="BG612" s="210"/>
      <c r="BH612" s="210"/>
      <c r="BI612" s="210"/>
      <c r="BJ612" s="210"/>
      <c r="BK612" s="210"/>
      <c r="BL612" s="210"/>
      <c r="BM612" s="210"/>
      <c r="BN612" s="210"/>
      <c r="BO612" s="210"/>
      <c r="BP612" s="210"/>
      <c r="BQ612" s="210"/>
      <c r="BR612" s="210"/>
      <c r="BS612" s="210"/>
    </row>
  </sheetData>
  <sheetProtection algorithmName="SHA-512" hashValue="Fra2ZteB2YgMNA1Hx6YEw5qRGZC0+OH7rk1GuQ9L2IYW6xxxCJwpXsWELd9g7eGDWPgdxbYgOgfijUf3kNH2mA==" saltValue="rDYQx5tSpmSX6r3TgvLK7A==" spinCount="100000" sheet="1" selectLockedCells="1"/>
  <protectedRanges>
    <protectedRange sqref="E1:F1" name="Plage1"/>
  </protectedRanges>
  <mergeCells count="20">
    <mergeCell ref="A143:J143"/>
    <mergeCell ref="A150:J150"/>
    <mergeCell ref="A155:J155"/>
    <mergeCell ref="A7:J7"/>
    <mergeCell ref="A121:J121"/>
    <mergeCell ref="A96:J96"/>
    <mergeCell ref="A137:J137"/>
    <mergeCell ref="A26:J26"/>
    <mergeCell ref="A126:J126"/>
    <mergeCell ref="A127:J127"/>
    <mergeCell ref="A45:J45"/>
    <mergeCell ref="A59:J59"/>
    <mergeCell ref="A86:J86"/>
    <mergeCell ref="A87:J87"/>
    <mergeCell ref="A74:J74"/>
    <mergeCell ref="A3:J3"/>
    <mergeCell ref="A33:J33"/>
    <mergeCell ref="A37:J37"/>
    <mergeCell ref="A44:J44"/>
    <mergeCell ref="A8:J8"/>
  </mergeCells>
  <conditionalFormatting sqref="K26 K33 K37 K59 K74 K96 K121 K137 K150 K155 G177:K197 K126:K127 K44:K45 K86:K87 E9:J25 E27:J32 E34:J36 E38:J43 E46:J58 E75:J85 E88:J95 E97:J120 E122:J125 E128:J136 E138:J142 E144:J149 E156:J176 E151:J154 E60:J73">
    <cfRule type="expression" dxfId="109" priority="155">
      <formula>OR($D9="Oui",$D9="NA")</formula>
    </cfRule>
  </conditionalFormatting>
  <conditionalFormatting sqref="D46:D58 G46:G58 D60:D73 G60:G73">
    <cfRule type="containsText" dxfId="108" priority="145" operator="containsText" text="NA">
      <formula>NOT(ISERROR(SEARCH("NA",D46)))</formula>
    </cfRule>
    <cfRule type="containsText" dxfId="107" priority="146" operator="containsText" text="Partiellement">
      <formula>NOT(ISERROR(SEARCH("Partiellement",D46)))</formula>
    </cfRule>
    <cfRule type="containsText" dxfId="106" priority="147" operator="containsText" text="En grande partie">
      <formula>NOT(ISERROR(SEARCH("En grande partie",D46)))</formula>
    </cfRule>
    <cfRule type="containsText" dxfId="105" priority="148" operator="containsText" text="Non">
      <formula>NOT(ISERROR(SEARCH("Non",D46)))</formula>
    </cfRule>
    <cfRule type="containsText" dxfId="104" priority="149" operator="containsText" text="Oui">
      <formula>NOT(ISERROR(SEARCH("Oui",D46)))</formula>
    </cfRule>
  </conditionalFormatting>
  <conditionalFormatting sqref="K3:K4 E5:F5 K6:K8 K26 K33 K37 K44:K45 K59 K74 K86:K87 K96 K121 K126:K127 K137 K150 K155 K177:K1048576 E9:F25 E27:F32 E34:F36 E38:F43 E46:F58 E75:F85 E88:F95 E97:F120 E122:F125 E128:F136 E138:F142 E144:F149 E156:F176 E151:F154 E60:F73 A1:A1048576">
    <cfRule type="cellIs" dxfId="103" priority="144" operator="equal">
      <formula>0</formula>
    </cfRule>
  </conditionalFormatting>
  <conditionalFormatting sqref="B4:B6 B9:B25 B122:B125 B128:B136 B144:B149 B27:B32 B34:B36 B38:B43 B46:B58 B88:B95 B97:B120 B138:B142 B156:B1048576 B75:B85 B151:B154 B60:B73">
    <cfRule type="containsText" dxfId="102" priority="139" operator="containsText" text="MEOPA">
      <formula>NOT(ISERROR(SEARCH("MEOPA",B4)))</formula>
    </cfRule>
    <cfRule type="containsText" dxfId="101" priority="140" operator="containsText" text="STUP">
      <formula>NOT(ISERROR(SEARCH("STUP",B4)))</formula>
    </cfRule>
    <cfRule type="containsText" dxfId="100" priority="141" operator="containsText" text="PCA">
      <formula>NOT(ISERROR(SEARCH("PCA",B4)))</formula>
    </cfRule>
    <cfRule type="containsText" dxfId="99" priority="142" operator="containsText" text="CHIMIO">
      <formula>NOT(ISERROR(SEARCH("CHIMIO",B4)))</formula>
    </cfRule>
    <cfRule type="cellIs" dxfId="98" priority="143" operator="equal">
      <formula>0</formula>
    </cfRule>
  </conditionalFormatting>
  <conditionalFormatting sqref="D75:D85 G75:G85">
    <cfRule type="containsText" dxfId="97" priority="104" operator="containsText" text="NA">
      <formula>NOT(ISERROR(SEARCH("NA",D75)))</formula>
    </cfRule>
    <cfRule type="containsText" dxfId="96" priority="105" operator="containsText" text="Partiellement">
      <formula>NOT(ISERROR(SEARCH("Partiellement",D75)))</formula>
    </cfRule>
    <cfRule type="containsText" dxfId="95" priority="106" operator="containsText" text="En grande partie">
      <formula>NOT(ISERROR(SEARCH("En grande partie",D75)))</formula>
    </cfRule>
    <cfRule type="containsText" dxfId="94" priority="107" operator="containsText" text="Non">
      <formula>NOT(ISERROR(SEARCH("Non",D75)))</formula>
    </cfRule>
    <cfRule type="containsText" dxfId="93" priority="108" operator="containsText" text="Oui">
      <formula>NOT(ISERROR(SEARCH("Oui",D75)))</formula>
    </cfRule>
  </conditionalFormatting>
  <conditionalFormatting sqref="D88:D95 G88:G95">
    <cfRule type="containsText" dxfId="92" priority="99" operator="containsText" text="NA">
      <formula>NOT(ISERROR(SEARCH("NA",D88)))</formula>
    </cfRule>
    <cfRule type="containsText" dxfId="91" priority="100" operator="containsText" text="Partiellement">
      <formula>NOT(ISERROR(SEARCH("Partiellement",D88)))</formula>
    </cfRule>
    <cfRule type="containsText" dxfId="90" priority="101" operator="containsText" text="En grande partie">
      <formula>NOT(ISERROR(SEARCH("En grande partie",D88)))</formula>
    </cfRule>
    <cfRule type="containsText" dxfId="89" priority="102" operator="containsText" text="Non">
      <formula>NOT(ISERROR(SEARCH("Non",D88)))</formula>
    </cfRule>
    <cfRule type="containsText" dxfId="88" priority="103" operator="containsText" text="Oui">
      <formula>NOT(ISERROR(SEARCH("Oui",D88)))</formula>
    </cfRule>
  </conditionalFormatting>
  <conditionalFormatting sqref="D97:D120 G97:G120 D156:D176 G156:G176">
    <cfRule type="containsText" dxfId="87" priority="94" operator="containsText" text="NA">
      <formula>NOT(ISERROR(SEARCH("NA",D97)))</formula>
    </cfRule>
    <cfRule type="containsText" dxfId="86" priority="95" operator="containsText" text="Partiellement">
      <formula>NOT(ISERROR(SEARCH("Partiellement",D97)))</formula>
    </cfRule>
    <cfRule type="containsText" dxfId="85" priority="96" operator="containsText" text="En grande partie">
      <formula>NOT(ISERROR(SEARCH("En grande partie",D97)))</formula>
    </cfRule>
    <cfRule type="containsText" dxfId="84" priority="97" operator="containsText" text="Non">
      <formula>NOT(ISERROR(SEARCH("Non",D97)))</formula>
    </cfRule>
    <cfRule type="containsText" dxfId="83" priority="98" operator="containsText" text="Oui">
      <formula>NOT(ISERROR(SEARCH("Oui",D97)))</formula>
    </cfRule>
  </conditionalFormatting>
  <conditionalFormatting sqref="D122:D125 G122:G125">
    <cfRule type="containsText" dxfId="82" priority="84" operator="containsText" text="NA">
      <formula>NOT(ISERROR(SEARCH("NA",D122)))</formula>
    </cfRule>
    <cfRule type="containsText" dxfId="81" priority="85" operator="containsText" text="Partiellement">
      <formula>NOT(ISERROR(SEARCH("Partiellement",D122)))</formula>
    </cfRule>
    <cfRule type="containsText" dxfId="80" priority="86" operator="containsText" text="En grande partie">
      <formula>NOT(ISERROR(SEARCH("En grande partie",D122)))</formula>
    </cfRule>
    <cfRule type="containsText" dxfId="79" priority="87" operator="containsText" text="Non">
      <formula>NOT(ISERROR(SEARCH("Non",D122)))</formula>
    </cfRule>
    <cfRule type="containsText" dxfId="78" priority="88" operator="containsText" text="Oui">
      <formula>NOT(ISERROR(SEARCH("Oui",D122)))</formula>
    </cfRule>
  </conditionalFormatting>
  <conditionalFormatting sqref="D128:D136 G128:G136">
    <cfRule type="containsText" dxfId="77" priority="79" operator="containsText" text="NA">
      <formula>NOT(ISERROR(SEARCH("NA",D128)))</formula>
    </cfRule>
    <cfRule type="containsText" dxfId="76" priority="80" operator="containsText" text="Partiellement">
      <formula>NOT(ISERROR(SEARCH("Partiellement",D128)))</formula>
    </cfRule>
    <cfRule type="containsText" dxfId="75" priority="81" operator="containsText" text="En grande partie">
      <formula>NOT(ISERROR(SEARCH("En grande partie",D128)))</formula>
    </cfRule>
    <cfRule type="containsText" dxfId="74" priority="82" operator="containsText" text="Non">
      <formula>NOT(ISERROR(SEARCH("Non",D128)))</formula>
    </cfRule>
    <cfRule type="containsText" dxfId="73" priority="83" operator="containsText" text="Oui">
      <formula>NOT(ISERROR(SEARCH("Oui",D128)))</formula>
    </cfRule>
  </conditionalFormatting>
  <conditionalFormatting sqref="D138:D142 G138:G142">
    <cfRule type="containsText" dxfId="72" priority="74" operator="containsText" text="NA">
      <formula>NOT(ISERROR(SEARCH("NA",D138)))</formula>
    </cfRule>
    <cfRule type="containsText" dxfId="71" priority="75" operator="containsText" text="Partiellement">
      <formula>NOT(ISERROR(SEARCH("Partiellement",D138)))</formula>
    </cfRule>
    <cfRule type="containsText" dxfId="70" priority="76" operator="containsText" text="En grande partie">
      <formula>NOT(ISERROR(SEARCH("En grande partie",D138)))</formula>
    </cfRule>
    <cfRule type="containsText" dxfId="69" priority="77" operator="containsText" text="Non">
      <formula>NOT(ISERROR(SEARCH("Non",D138)))</formula>
    </cfRule>
    <cfRule type="containsText" dxfId="68" priority="78" operator="containsText" text="Oui">
      <formula>NOT(ISERROR(SEARCH("Oui",D138)))</formula>
    </cfRule>
  </conditionalFormatting>
  <conditionalFormatting sqref="D144:D149 G144:G149">
    <cfRule type="containsText" dxfId="67" priority="69" operator="containsText" text="NA">
      <formula>NOT(ISERROR(SEARCH("NA",D144)))</formula>
    </cfRule>
    <cfRule type="containsText" dxfId="66" priority="70" operator="containsText" text="Partiellement">
      <formula>NOT(ISERROR(SEARCH("Partiellement",D144)))</formula>
    </cfRule>
    <cfRule type="containsText" dxfId="65" priority="71" operator="containsText" text="En grande partie">
      <formula>NOT(ISERROR(SEARCH("En grande partie",D144)))</formula>
    </cfRule>
    <cfRule type="containsText" dxfId="64" priority="72" operator="containsText" text="Non">
      <formula>NOT(ISERROR(SEARCH("Non",D144)))</formula>
    </cfRule>
    <cfRule type="containsText" dxfId="63" priority="73" operator="containsText" text="Oui">
      <formula>NOT(ISERROR(SEARCH("Oui",D144)))</formula>
    </cfRule>
  </conditionalFormatting>
  <conditionalFormatting sqref="G151:G154 D151:D154">
    <cfRule type="containsText" dxfId="62" priority="64" operator="containsText" text="NA">
      <formula>NOT(ISERROR(SEARCH("NA",D151)))</formula>
    </cfRule>
    <cfRule type="containsText" dxfId="61" priority="65" operator="containsText" text="Partiellement">
      <formula>NOT(ISERROR(SEARCH("Partiellement",D151)))</formula>
    </cfRule>
    <cfRule type="containsText" dxfId="60" priority="66" operator="containsText" text="En grande partie">
      <formula>NOT(ISERROR(SEARCH("En grande partie",D151)))</formula>
    </cfRule>
    <cfRule type="containsText" dxfId="59" priority="67" operator="containsText" text="Non">
      <formula>NOT(ISERROR(SEARCH("Non",D151)))</formula>
    </cfRule>
    <cfRule type="containsText" dxfId="58" priority="68" operator="containsText" text="Oui">
      <formula>NOT(ISERROR(SEARCH("Oui",D151)))</formula>
    </cfRule>
  </conditionalFormatting>
  <conditionalFormatting sqref="D4:G4 D6:G6 D9:D25 G9:G25 D27:D32 G27:G32 D34:D36 G34:G36 D38:D43 G38:G43 D46:D58 G46:G58 D75:D85 G75:G85 D88:D95 G88:G95 D97:D120 G97:G120 D122:D125 G122:G125 D128:D136 G128:G136 D138:D142 G138:G142 D144:D149 G144:G149 G151:G154 D177:G1048576 D156:D176 G156:G176 D151:D154 D60:D73 G60:G73">
    <cfRule type="cellIs" dxfId="57" priority="162" operator="equal">
      <formula>0</formula>
    </cfRule>
    <cfRule type="containsText" dxfId="56" priority="163" operator="containsText" text="NA">
      <formula>NOT(ISERROR(SEARCH("NA",D4)))</formula>
    </cfRule>
    <cfRule type="containsText" dxfId="55" priority="164" operator="containsText" text="Partiellement">
      <formula>NOT(ISERROR(SEARCH("Partiellement",D4)))</formula>
    </cfRule>
    <cfRule type="containsText" dxfId="54" priority="165" operator="containsText" text="En grande partie">
      <formula>NOT(ISERROR(SEARCH("En grande partie",D4)))</formula>
    </cfRule>
    <cfRule type="containsText" dxfId="53" priority="166" operator="containsText" text="Non">
      <formula>NOT(ISERROR(SEARCH("Non",D4)))</formula>
    </cfRule>
    <cfRule type="containsText" dxfId="52" priority="167" operator="containsText" text="Oui">
      <formula>NOT(ISERROR(SEARCH("Oui",D4)))</formula>
    </cfRule>
  </conditionalFormatting>
  <conditionalFormatting sqref="J9:J25 J60:J73">
    <cfRule type="containsText" dxfId="51" priority="53" operator="containsText" text="Non engagée">
      <formula>NOT(ISERROR(SEARCH("Non engagée",J9)))</formula>
    </cfRule>
    <cfRule type="containsText" dxfId="50" priority="54" operator="containsText" text="En cours">
      <formula>NOT(ISERROR(SEARCH("En cours",J9)))</formula>
    </cfRule>
    <cfRule type="containsText" dxfId="49" priority="55" operator="containsText" text="Partiellement réalisée">
      <formula>NOT(ISERROR(SEARCH("Partiellement réalisée",J9)))</formula>
    </cfRule>
    <cfRule type="containsText" dxfId="48" priority="56" operator="containsText" text="Réalisée">
      <formula>NOT(ISERROR(SEARCH("Réalisée",J9)))</formula>
    </cfRule>
  </conditionalFormatting>
  <conditionalFormatting sqref="J27:J32">
    <cfRule type="containsText" dxfId="47" priority="49" operator="containsText" text="Non engagée">
      <formula>NOT(ISERROR(SEARCH("Non engagée",J27)))</formula>
    </cfRule>
    <cfRule type="containsText" dxfId="46" priority="50" operator="containsText" text="En cours">
      <formula>NOT(ISERROR(SEARCH("En cours",J27)))</formula>
    </cfRule>
    <cfRule type="containsText" dxfId="45" priority="51" operator="containsText" text="Partiellement réalisée">
      <formula>NOT(ISERROR(SEARCH("Partiellement réalisée",J27)))</formula>
    </cfRule>
    <cfRule type="containsText" dxfId="44" priority="52" operator="containsText" text="Réalisée">
      <formula>NOT(ISERROR(SEARCH("Réalisée",J27)))</formula>
    </cfRule>
  </conditionalFormatting>
  <conditionalFormatting sqref="J34:J36">
    <cfRule type="containsText" dxfId="43" priority="45" operator="containsText" text="Non engagée">
      <formula>NOT(ISERROR(SEARCH("Non engagée",J34)))</formula>
    </cfRule>
    <cfRule type="containsText" dxfId="42" priority="46" operator="containsText" text="En cours">
      <formula>NOT(ISERROR(SEARCH("En cours",J34)))</formula>
    </cfRule>
    <cfRule type="containsText" dxfId="41" priority="47" operator="containsText" text="Partiellement réalisée">
      <formula>NOT(ISERROR(SEARCH("Partiellement réalisée",J34)))</formula>
    </cfRule>
    <cfRule type="containsText" dxfId="40" priority="48" operator="containsText" text="Réalisée">
      <formula>NOT(ISERROR(SEARCH("Réalisée",J34)))</formula>
    </cfRule>
  </conditionalFormatting>
  <conditionalFormatting sqref="J38:J43">
    <cfRule type="containsText" dxfId="39" priority="41" operator="containsText" text="Non engagée">
      <formula>NOT(ISERROR(SEARCH("Non engagée",J38)))</formula>
    </cfRule>
    <cfRule type="containsText" dxfId="38" priority="42" operator="containsText" text="En cours">
      <formula>NOT(ISERROR(SEARCH("En cours",J38)))</formula>
    </cfRule>
    <cfRule type="containsText" dxfId="37" priority="43" operator="containsText" text="Partiellement réalisée">
      <formula>NOT(ISERROR(SEARCH("Partiellement réalisée",J38)))</formula>
    </cfRule>
    <cfRule type="containsText" dxfId="36" priority="44" operator="containsText" text="Réalisée">
      <formula>NOT(ISERROR(SEARCH("Réalisée",J38)))</formula>
    </cfRule>
  </conditionalFormatting>
  <conditionalFormatting sqref="J46:J58">
    <cfRule type="containsText" dxfId="35" priority="37" operator="containsText" text="Non engagée">
      <formula>NOT(ISERROR(SEARCH("Non engagée",J46)))</formula>
    </cfRule>
    <cfRule type="containsText" dxfId="34" priority="38" operator="containsText" text="En cours">
      <formula>NOT(ISERROR(SEARCH("En cours",J46)))</formula>
    </cfRule>
    <cfRule type="containsText" dxfId="33" priority="39" operator="containsText" text="Partiellement réalisée">
      <formula>NOT(ISERROR(SEARCH("Partiellement réalisée",J46)))</formula>
    </cfRule>
    <cfRule type="containsText" dxfId="32" priority="40" operator="containsText" text="Réalisée">
      <formula>NOT(ISERROR(SEARCH("Réalisée",J46)))</formula>
    </cfRule>
  </conditionalFormatting>
  <conditionalFormatting sqref="J75:J85">
    <cfRule type="containsText" dxfId="31" priority="29" operator="containsText" text="Non engagée">
      <formula>NOT(ISERROR(SEARCH("Non engagée",J75)))</formula>
    </cfRule>
    <cfRule type="containsText" dxfId="30" priority="30" operator="containsText" text="En cours">
      <formula>NOT(ISERROR(SEARCH("En cours",J75)))</formula>
    </cfRule>
    <cfRule type="containsText" dxfId="29" priority="31" operator="containsText" text="Partiellement réalisée">
      <formula>NOT(ISERROR(SEARCH("Partiellement réalisée",J75)))</formula>
    </cfRule>
    <cfRule type="containsText" dxfId="28" priority="32" operator="containsText" text="Réalisée">
      <formula>NOT(ISERROR(SEARCH("Réalisée",J75)))</formula>
    </cfRule>
  </conditionalFormatting>
  <conditionalFormatting sqref="J88:J95">
    <cfRule type="containsText" dxfId="27" priority="25" operator="containsText" text="Non engagée">
      <formula>NOT(ISERROR(SEARCH("Non engagée",J88)))</formula>
    </cfRule>
    <cfRule type="containsText" dxfId="26" priority="26" operator="containsText" text="En cours">
      <formula>NOT(ISERROR(SEARCH("En cours",J88)))</formula>
    </cfRule>
    <cfRule type="containsText" dxfId="25" priority="27" operator="containsText" text="Partiellement réalisée">
      <formula>NOT(ISERROR(SEARCH("Partiellement réalisée",J88)))</formula>
    </cfRule>
    <cfRule type="containsText" dxfId="24" priority="28" operator="containsText" text="Réalisée">
      <formula>NOT(ISERROR(SEARCH("Réalisée",J88)))</formula>
    </cfRule>
  </conditionalFormatting>
  <conditionalFormatting sqref="J97:J120">
    <cfRule type="containsText" dxfId="23" priority="21" operator="containsText" text="Non engagée">
      <formula>NOT(ISERROR(SEARCH("Non engagée",J97)))</formula>
    </cfRule>
    <cfRule type="containsText" dxfId="22" priority="22" operator="containsText" text="En cours">
      <formula>NOT(ISERROR(SEARCH("En cours",J97)))</formula>
    </cfRule>
    <cfRule type="containsText" dxfId="21" priority="23" operator="containsText" text="Partiellement réalisée">
      <formula>NOT(ISERROR(SEARCH("Partiellement réalisée",J97)))</formula>
    </cfRule>
    <cfRule type="containsText" dxfId="20" priority="24" operator="containsText" text="Réalisée">
      <formula>NOT(ISERROR(SEARCH("Réalisée",J97)))</formula>
    </cfRule>
  </conditionalFormatting>
  <conditionalFormatting sqref="J122:J125">
    <cfRule type="containsText" dxfId="19" priority="17" operator="containsText" text="Non engagée">
      <formula>NOT(ISERROR(SEARCH("Non engagée",J122)))</formula>
    </cfRule>
    <cfRule type="containsText" dxfId="18" priority="18" operator="containsText" text="En cours">
      <formula>NOT(ISERROR(SEARCH("En cours",J122)))</formula>
    </cfRule>
    <cfRule type="containsText" dxfId="17" priority="19" operator="containsText" text="Partiellement réalisée">
      <formula>NOT(ISERROR(SEARCH("Partiellement réalisée",J122)))</formula>
    </cfRule>
    <cfRule type="containsText" dxfId="16" priority="20" operator="containsText" text="Réalisée">
      <formula>NOT(ISERROR(SEARCH("Réalisée",J122)))</formula>
    </cfRule>
  </conditionalFormatting>
  <conditionalFormatting sqref="J128:J136">
    <cfRule type="containsText" dxfId="15" priority="13" operator="containsText" text="Non engagée">
      <formula>NOT(ISERROR(SEARCH("Non engagée",J128)))</formula>
    </cfRule>
    <cfRule type="containsText" dxfId="14" priority="14" operator="containsText" text="En cours">
      <formula>NOT(ISERROR(SEARCH("En cours",J128)))</formula>
    </cfRule>
    <cfRule type="containsText" dxfId="13" priority="15" operator="containsText" text="Partiellement réalisée">
      <formula>NOT(ISERROR(SEARCH("Partiellement réalisée",J128)))</formula>
    </cfRule>
    <cfRule type="containsText" dxfId="12" priority="16" operator="containsText" text="Réalisée">
      <formula>NOT(ISERROR(SEARCH("Réalisée",J128)))</formula>
    </cfRule>
  </conditionalFormatting>
  <conditionalFormatting sqref="J138:J142">
    <cfRule type="containsText" dxfId="11" priority="9" operator="containsText" text="Non engagée">
      <formula>NOT(ISERROR(SEARCH("Non engagée",J138)))</formula>
    </cfRule>
    <cfRule type="containsText" dxfId="10" priority="10" operator="containsText" text="En cours">
      <formula>NOT(ISERROR(SEARCH("En cours",J138)))</formula>
    </cfRule>
    <cfRule type="containsText" dxfId="9" priority="11" operator="containsText" text="Partiellement réalisée">
      <formula>NOT(ISERROR(SEARCH("Partiellement réalisée",J138)))</formula>
    </cfRule>
    <cfRule type="containsText" dxfId="8" priority="12" operator="containsText" text="Réalisée">
      <formula>NOT(ISERROR(SEARCH("Réalisée",J138)))</formula>
    </cfRule>
  </conditionalFormatting>
  <conditionalFormatting sqref="J144:J149">
    <cfRule type="containsText" dxfId="7" priority="5" operator="containsText" text="Non engagée">
      <formula>NOT(ISERROR(SEARCH("Non engagée",J144)))</formula>
    </cfRule>
    <cfRule type="containsText" dxfId="6" priority="6" operator="containsText" text="En cours">
      <formula>NOT(ISERROR(SEARCH("En cours",J144)))</formula>
    </cfRule>
    <cfRule type="containsText" dxfId="5" priority="7" operator="containsText" text="Partiellement réalisée">
      <formula>NOT(ISERROR(SEARCH("Partiellement réalisée",J144)))</formula>
    </cfRule>
    <cfRule type="containsText" dxfId="4" priority="8" operator="containsText" text="Réalisée">
      <formula>NOT(ISERROR(SEARCH("Réalisée",J144)))</formula>
    </cfRule>
  </conditionalFormatting>
  <conditionalFormatting sqref="J151:J154">
    <cfRule type="containsText" dxfId="3" priority="1" operator="containsText" text="Non engagée">
      <formula>NOT(ISERROR(SEARCH("Non engagée",J151)))</formula>
    </cfRule>
    <cfRule type="containsText" dxfId="2" priority="2" operator="containsText" text="En cours">
      <formula>NOT(ISERROR(SEARCH("En cours",J151)))</formula>
    </cfRule>
    <cfRule type="containsText" dxfId="1" priority="3" operator="containsText" text="Partiellement réalisée">
      <formula>NOT(ISERROR(SEARCH("Partiellement réalisée",J151)))</formula>
    </cfRule>
    <cfRule type="containsText" dxfId="0" priority="4" operator="containsText" text="Réalisée">
      <formula>NOT(ISERROR(SEARCH("Réalisée",J151)))</formula>
    </cfRule>
  </conditionalFormatting>
  <pageMargins left="0.7" right="0.7" top="0.75" bottom="0.75" header="0.3" footer="0.3"/>
  <pageSetup paperSize="9" scale="11"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500-000000000000}">
          <x14:formula1>
            <xm:f>'Valid données'!$A$7:$A$10</xm:f>
          </x14:formula1>
          <xm:sqref>J151:J154 J9:J25 J27:J32 J34:J36 J38:J43 J46:J58 J75:J85 J88:J95 J97:J120 J122:J125 J128:J136 J138:J142 J144:J149 J156:J176 J60:J73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199BCE-710F-45C8-9B21-CEC88BFBE0B4}">
  <dimension ref="A1:B177"/>
  <sheetViews>
    <sheetView topLeftCell="A4" workbookViewId="0">
      <selection activeCell="F34" sqref="F34:F35"/>
    </sheetView>
  </sheetViews>
  <sheetFormatPr baseColWidth="10" defaultRowHeight="15" x14ac:dyDescent="0.25"/>
  <cols>
    <col min="1" max="1" width="15.7109375" customWidth="1"/>
    <col min="2" max="2" width="35.85546875" customWidth="1"/>
  </cols>
  <sheetData>
    <row r="1" spans="1:2" s="2" customFormat="1" x14ac:dyDescent="0.25">
      <c r="A1" s="2" t="str">
        <f>'Informations générales'!B10</f>
        <v>Nom de l'HAD :</v>
      </c>
      <c r="B1" s="2">
        <f>'Informations générales'!C10</f>
        <v>0</v>
      </c>
    </row>
    <row r="2" spans="1:2" s="2" customFormat="1" x14ac:dyDescent="0.25">
      <c r="A2" s="2" t="str">
        <f>'Informations générales'!B12</f>
        <v>Date de l'audit en autoévaluation : (xx/xx/20xx)</v>
      </c>
      <c r="B2" s="2">
        <f>'Informations générales'!C12</f>
        <v>0</v>
      </c>
    </row>
    <row r="3" spans="1:2" s="2" customFormat="1" x14ac:dyDescent="0.25">
      <c r="A3" s="2" t="str">
        <f>'Informations générales'!B14</f>
        <v>Date de l'audit croisé: (xx/xx/20xx)</v>
      </c>
      <c r="B3" s="2">
        <f>'Informations générales'!C14</f>
        <v>0</v>
      </c>
    </row>
    <row r="4" spans="1:2" s="2" customFormat="1" x14ac:dyDescent="0.25">
      <c r="A4" s="2" t="str">
        <f>'Informations générales'!B16</f>
        <v>Nom des auditeurs :</v>
      </c>
      <c r="B4" s="2">
        <f>'Informations générales'!C16</f>
        <v>0</v>
      </c>
    </row>
    <row r="5" spans="1:2" x14ac:dyDescent="0.25">
      <c r="A5" s="390" t="s">
        <v>479</v>
      </c>
      <c r="B5" s="391"/>
    </row>
    <row r="6" spans="1:2" x14ac:dyDescent="0.25">
      <c r="A6" s="388" t="s">
        <v>467</v>
      </c>
      <c r="B6" s="389"/>
    </row>
    <row r="7" spans="1:2" x14ac:dyDescent="0.25">
      <c r="A7" s="340">
        <f>'Grille autoévaluation'!A6</f>
        <v>1</v>
      </c>
      <c r="B7" s="340">
        <f>'Grille autoévaluation'!D6</f>
        <v>0</v>
      </c>
    </row>
    <row r="8" spans="1:2" x14ac:dyDescent="0.25">
      <c r="A8" s="340">
        <f>'Grille autoévaluation'!A7</f>
        <v>2</v>
      </c>
      <c r="B8" s="340">
        <f>'Grille autoévaluation'!D7</f>
        <v>0</v>
      </c>
    </row>
    <row r="9" spans="1:2" x14ac:dyDescent="0.25">
      <c r="A9" s="340">
        <f>'Grille autoévaluation'!A8</f>
        <v>3</v>
      </c>
      <c r="B9" s="340">
        <f>'Grille autoévaluation'!D8</f>
        <v>0</v>
      </c>
    </row>
    <row r="10" spans="1:2" x14ac:dyDescent="0.25">
      <c r="A10" s="340">
        <f>'Grille autoévaluation'!A9</f>
        <v>4</v>
      </c>
      <c r="B10" s="340">
        <f>'Grille autoévaluation'!D9</f>
        <v>0</v>
      </c>
    </row>
    <row r="11" spans="1:2" x14ac:dyDescent="0.25">
      <c r="A11" s="340">
        <f>'Grille autoévaluation'!A10</f>
        <v>5</v>
      </c>
      <c r="B11" s="340">
        <f>'Grille autoévaluation'!D10</f>
        <v>0</v>
      </c>
    </row>
    <row r="12" spans="1:2" x14ac:dyDescent="0.25">
      <c r="A12" s="340">
        <f>'Grille autoévaluation'!A11</f>
        <v>6</v>
      </c>
      <c r="B12" s="340">
        <f>'Grille autoévaluation'!D11</f>
        <v>0</v>
      </c>
    </row>
    <row r="13" spans="1:2" x14ac:dyDescent="0.25">
      <c r="A13" s="340">
        <f>'Grille autoévaluation'!A12</f>
        <v>7</v>
      </c>
      <c r="B13" s="340">
        <f>'Grille autoévaluation'!D12</f>
        <v>0</v>
      </c>
    </row>
    <row r="14" spans="1:2" x14ac:dyDescent="0.25">
      <c r="A14" s="340">
        <f>'Grille autoévaluation'!A13</f>
        <v>8</v>
      </c>
      <c r="B14" s="340">
        <f>'Grille autoévaluation'!D13</f>
        <v>0</v>
      </c>
    </row>
    <row r="15" spans="1:2" x14ac:dyDescent="0.25">
      <c r="A15" s="340">
        <f>'Grille autoévaluation'!A14</f>
        <v>9</v>
      </c>
      <c r="B15" s="340">
        <f>'Grille autoévaluation'!D14</f>
        <v>0</v>
      </c>
    </row>
    <row r="16" spans="1:2" x14ac:dyDescent="0.25">
      <c r="A16" s="340">
        <f>'Grille autoévaluation'!A15</f>
        <v>10</v>
      </c>
      <c r="B16" s="340">
        <f>'Grille autoévaluation'!D15</f>
        <v>0</v>
      </c>
    </row>
    <row r="17" spans="1:2" x14ac:dyDescent="0.25">
      <c r="A17" s="340">
        <f>'Grille autoévaluation'!A16</f>
        <v>11</v>
      </c>
      <c r="B17" s="340">
        <f>'Grille autoévaluation'!D16</f>
        <v>0</v>
      </c>
    </row>
    <row r="18" spans="1:2" x14ac:dyDescent="0.25">
      <c r="A18" s="340">
        <f>'Grille autoévaluation'!A17</f>
        <v>12</v>
      </c>
      <c r="B18" s="340">
        <f>'Grille autoévaluation'!D17</f>
        <v>0</v>
      </c>
    </row>
    <row r="19" spans="1:2" x14ac:dyDescent="0.25">
      <c r="A19" s="340">
        <f>'Grille autoévaluation'!A18</f>
        <v>13</v>
      </c>
      <c r="B19" s="340">
        <f>'Grille autoévaluation'!D18</f>
        <v>0</v>
      </c>
    </row>
    <row r="20" spans="1:2" x14ac:dyDescent="0.25">
      <c r="A20" s="340">
        <f>'Grille autoévaluation'!A19</f>
        <v>14</v>
      </c>
      <c r="B20" s="340">
        <f>'Grille autoévaluation'!D19</f>
        <v>0</v>
      </c>
    </row>
    <row r="21" spans="1:2" x14ac:dyDescent="0.25">
      <c r="A21" s="340">
        <f>'Grille autoévaluation'!A20</f>
        <v>15</v>
      </c>
      <c r="B21" s="340">
        <f>'Grille autoévaluation'!D20</f>
        <v>0</v>
      </c>
    </row>
    <row r="22" spans="1:2" x14ac:dyDescent="0.25">
      <c r="A22" s="340">
        <f>'Grille autoévaluation'!A21</f>
        <v>16</v>
      </c>
      <c r="B22" s="340">
        <f>'Grille autoévaluation'!D21</f>
        <v>0</v>
      </c>
    </row>
    <row r="23" spans="1:2" x14ac:dyDescent="0.25">
      <c r="A23" s="340">
        <f>'Grille autoévaluation'!A22</f>
        <v>17</v>
      </c>
      <c r="B23" s="340">
        <f>'Grille autoévaluation'!D22</f>
        <v>0</v>
      </c>
    </row>
    <row r="24" spans="1:2" x14ac:dyDescent="0.25">
      <c r="A24" s="388" t="str">
        <f>'Grille autoévaluation'!A23</f>
        <v>GESTION DES ERREURS MEDICAMENTEUSES</v>
      </c>
      <c r="B24" s="389"/>
    </row>
    <row r="25" spans="1:2" x14ac:dyDescent="0.25">
      <c r="A25" s="340">
        <f>'Grille autoévaluation'!A24</f>
        <v>18</v>
      </c>
      <c r="B25" s="340">
        <f>'Grille autoévaluation'!D24</f>
        <v>0</v>
      </c>
    </row>
    <row r="26" spans="1:2" x14ac:dyDescent="0.25">
      <c r="A26" s="340">
        <f>'Grille autoévaluation'!A25</f>
        <v>19</v>
      </c>
      <c r="B26" s="340">
        <f>'Grille autoévaluation'!D25</f>
        <v>0</v>
      </c>
    </row>
    <row r="27" spans="1:2" x14ac:dyDescent="0.25">
      <c r="A27" s="340">
        <f>'Grille autoévaluation'!A26</f>
        <v>20</v>
      </c>
      <c r="B27" s="340">
        <f>'Grille autoévaluation'!D26</f>
        <v>0</v>
      </c>
    </row>
    <row r="28" spans="1:2" x14ac:dyDescent="0.25">
      <c r="A28" s="340">
        <f>'Grille autoévaluation'!A27</f>
        <v>21</v>
      </c>
      <c r="B28" s="340">
        <f>'Grille autoévaluation'!D27</f>
        <v>0</v>
      </c>
    </row>
    <row r="29" spans="1:2" x14ac:dyDescent="0.25">
      <c r="A29" s="340">
        <f>'Grille autoévaluation'!A28</f>
        <v>22</v>
      </c>
      <c r="B29" s="340">
        <f>'Grille autoévaluation'!D28</f>
        <v>0</v>
      </c>
    </row>
    <row r="30" spans="1:2" x14ac:dyDescent="0.25">
      <c r="A30" s="340">
        <f>'Grille autoévaluation'!A29</f>
        <v>23</v>
      </c>
      <c r="B30" s="340">
        <f>'Grille autoévaluation'!D29</f>
        <v>0</v>
      </c>
    </row>
    <row r="31" spans="1:2" x14ac:dyDescent="0.25">
      <c r="A31" s="388" t="str">
        <f>'Grille autoévaluation'!A30</f>
        <v>INFORMATISATION</v>
      </c>
      <c r="B31" s="389"/>
    </row>
    <row r="32" spans="1:2" x14ac:dyDescent="0.25">
      <c r="A32" s="340">
        <f>'Grille autoévaluation'!A31</f>
        <v>24</v>
      </c>
      <c r="B32" s="340">
        <f>'Grille autoévaluation'!D31</f>
        <v>0</v>
      </c>
    </row>
    <row r="33" spans="1:2" x14ac:dyDescent="0.25">
      <c r="A33" s="340">
        <f>'Grille autoévaluation'!A32</f>
        <v>25</v>
      </c>
      <c r="B33" s="340">
        <f>'Grille autoévaluation'!D32</f>
        <v>0</v>
      </c>
    </row>
    <row r="34" spans="1:2" x14ac:dyDescent="0.25">
      <c r="A34" s="340">
        <f>'Grille autoévaluation'!A33</f>
        <v>26</v>
      </c>
      <c r="B34" s="340">
        <f>'Grille autoévaluation'!D33</f>
        <v>0</v>
      </c>
    </row>
    <row r="35" spans="1:2" x14ac:dyDescent="0.25">
      <c r="A35" s="388" t="str">
        <f>'[2]Grille autoévaluation'!A34</f>
        <v>FORMATION ET SENSIBILISATION</v>
      </c>
      <c r="B35" s="389"/>
    </row>
    <row r="36" spans="1:2" x14ac:dyDescent="0.25">
      <c r="A36" s="340">
        <f>'Grille autoévaluation'!A35</f>
        <v>27</v>
      </c>
      <c r="B36" s="340">
        <f>'Grille autoévaluation'!D35</f>
        <v>0</v>
      </c>
    </row>
    <row r="37" spans="1:2" x14ac:dyDescent="0.25">
      <c r="A37" s="340">
        <f>'Grille autoévaluation'!A36</f>
        <v>28</v>
      </c>
      <c r="B37" s="340">
        <f>'Grille autoévaluation'!D36</f>
        <v>0</v>
      </c>
    </row>
    <row r="38" spans="1:2" x14ac:dyDescent="0.25">
      <c r="A38" s="340">
        <f>'Grille autoévaluation'!A37</f>
        <v>29</v>
      </c>
      <c r="B38" s="340">
        <f>'Grille autoévaluation'!D37</f>
        <v>0</v>
      </c>
    </row>
    <row r="39" spans="1:2" x14ac:dyDescent="0.25">
      <c r="A39" s="340">
        <f>'Grille autoévaluation'!A38</f>
        <v>30</v>
      </c>
      <c r="B39" s="340">
        <f>'Grille autoévaluation'!D38</f>
        <v>0</v>
      </c>
    </row>
    <row r="40" spans="1:2" x14ac:dyDescent="0.25">
      <c r="A40" s="340">
        <f>'Grille autoévaluation'!A39</f>
        <v>31</v>
      </c>
      <c r="B40" s="340">
        <f>'Grille autoévaluation'!D39</f>
        <v>0</v>
      </c>
    </row>
    <row r="41" spans="1:2" x14ac:dyDescent="0.25">
      <c r="A41" s="340">
        <f>'Grille autoévaluation'!A40</f>
        <v>32</v>
      </c>
      <c r="B41" s="340">
        <f>'Grille autoévaluation'!D40</f>
        <v>0</v>
      </c>
    </row>
    <row r="42" spans="1:2" x14ac:dyDescent="0.25">
      <c r="A42" s="390" t="s">
        <v>480</v>
      </c>
      <c r="B42" s="391"/>
    </row>
    <row r="43" spans="1:2" x14ac:dyDescent="0.25">
      <c r="A43" s="388" t="s">
        <v>28</v>
      </c>
      <c r="B43" s="389"/>
    </row>
    <row r="44" spans="1:2" x14ac:dyDescent="0.25">
      <c r="A44" s="340">
        <f>'Grille audit croisé'!A5</f>
        <v>1</v>
      </c>
      <c r="B44" s="340">
        <f>'Grille audit croisé'!D5</f>
        <v>0</v>
      </c>
    </row>
    <row r="45" spans="1:2" x14ac:dyDescent="0.25">
      <c r="A45" s="340">
        <f>'Grille audit croisé'!A6</f>
        <v>2</v>
      </c>
      <c r="B45" s="340">
        <f>'Grille audit croisé'!D6</f>
        <v>0</v>
      </c>
    </row>
    <row r="46" spans="1:2" x14ac:dyDescent="0.25">
      <c r="A46" s="340">
        <f>'Grille audit croisé'!A7</f>
        <v>3</v>
      </c>
      <c r="B46" s="340">
        <f>'Grille audit croisé'!D7</f>
        <v>0</v>
      </c>
    </row>
    <row r="47" spans="1:2" x14ac:dyDescent="0.25">
      <c r="A47" s="340">
        <f>'Grille audit croisé'!A8</f>
        <v>4</v>
      </c>
      <c r="B47" s="340">
        <f>'Grille audit croisé'!D8</f>
        <v>0</v>
      </c>
    </row>
    <row r="48" spans="1:2" x14ac:dyDescent="0.25">
      <c r="A48" s="340">
        <f>'Grille audit croisé'!A9</f>
        <v>5</v>
      </c>
      <c r="B48" s="340">
        <f>'Grille audit croisé'!D9</f>
        <v>0</v>
      </c>
    </row>
    <row r="49" spans="1:2" x14ac:dyDescent="0.25">
      <c r="A49" s="340">
        <f>'Grille audit croisé'!A10</f>
        <v>6</v>
      </c>
      <c r="B49" s="340">
        <f>'Grille audit croisé'!D10</f>
        <v>0</v>
      </c>
    </row>
    <row r="50" spans="1:2" x14ac:dyDescent="0.25">
      <c r="A50" s="340">
        <f>'Grille audit croisé'!A11</f>
        <v>7</v>
      </c>
      <c r="B50" s="340">
        <f>'Grille audit croisé'!D11</f>
        <v>0</v>
      </c>
    </row>
    <row r="51" spans="1:2" x14ac:dyDescent="0.25">
      <c r="A51" s="340">
        <f>'Grille audit croisé'!A12</f>
        <v>8</v>
      </c>
      <c r="B51" s="340">
        <f>'Grille audit croisé'!D12</f>
        <v>0</v>
      </c>
    </row>
    <row r="52" spans="1:2" x14ac:dyDescent="0.25">
      <c r="A52" s="340">
        <f>'Grille audit croisé'!A13</f>
        <v>9</v>
      </c>
      <c r="B52" s="340">
        <f>'Grille audit croisé'!D13</f>
        <v>0</v>
      </c>
    </row>
    <row r="53" spans="1:2" x14ac:dyDescent="0.25">
      <c r="A53" s="340">
        <f>'Grille audit croisé'!A14</f>
        <v>10</v>
      </c>
      <c r="B53" s="340">
        <f>'Grille audit croisé'!D14</f>
        <v>0</v>
      </c>
    </row>
    <row r="54" spans="1:2" x14ac:dyDescent="0.25">
      <c r="A54" s="340">
        <f>'Grille audit croisé'!A15</f>
        <v>11</v>
      </c>
      <c r="B54" s="340">
        <f>'Grille audit croisé'!D15</f>
        <v>0</v>
      </c>
    </row>
    <row r="55" spans="1:2" x14ac:dyDescent="0.25">
      <c r="A55" s="340">
        <f>'Grille audit croisé'!A16</f>
        <v>12</v>
      </c>
      <c r="B55" s="340">
        <f>'Grille audit croisé'!D16</f>
        <v>0</v>
      </c>
    </row>
    <row r="56" spans="1:2" x14ac:dyDescent="0.25">
      <c r="A56" s="340">
        <f>'Grille audit croisé'!A17</f>
        <v>13</v>
      </c>
      <c r="B56" s="340">
        <f>'Grille audit croisé'!D17</f>
        <v>0</v>
      </c>
    </row>
    <row r="57" spans="1:2" x14ac:dyDescent="0.25">
      <c r="A57" s="388" t="str">
        <f>'[2]Grille audit croisé'!A18</f>
        <v>PRESCRIPTIONS</v>
      </c>
      <c r="B57" s="389"/>
    </row>
    <row r="58" spans="1:2" x14ac:dyDescent="0.25">
      <c r="A58" s="340">
        <f>'Grille audit croisé'!A19</f>
        <v>14</v>
      </c>
      <c r="B58" s="340">
        <f>'Grille audit croisé'!D19</f>
        <v>0</v>
      </c>
    </row>
    <row r="59" spans="1:2" x14ac:dyDescent="0.25">
      <c r="A59" s="340">
        <f>'Grille audit croisé'!A20</f>
        <v>15</v>
      </c>
      <c r="B59" s="340">
        <f>'Grille audit croisé'!D20</f>
        <v>0</v>
      </c>
    </row>
    <row r="60" spans="1:2" x14ac:dyDescent="0.25">
      <c r="A60" s="340">
        <f>'Grille audit croisé'!A21</f>
        <v>16</v>
      </c>
      <c r="B60" s="340">
        <f>'Grille audit croisé'!D21</f>
        <v>0</v>
      </c>
    </row>
    <row r="61" spans="1:2" x14ac:dyDescent="0.25">
      <c r="A61" s="340">
        <f>'Grille audit croisé'!A22</f>
        <v>17</v>
      </c>
      <c r="B61" s="340">
        <f>'Grille audit croisé'!D22</f>
        <v>0</v>
      </c>
    </row>
    <row r="62" spans="1:2" x14ac:dyDescent="0.25">
      <c r="A62" s="340">
        <f>'Grille audit croisé'!A23</f>
        <v>18</v>
      </c>
      <c r="B62" s="340">
        <f>'Grille audit croisé'!D23</f>
        <v>0</v>
      </c>
    </row>
    <row r="63" spans="1:2" x14ac:dyDescent="0.25">
      <c r="A63" s="340">
        <f>'Grille audit croisé'!A24</f>
        <v>19</v>
      </c>
      <c r="B63" s="340">
        <f>'Grille audit croisé'!D24</f>
        <v>0</v>
      </c>
    </row>
    <row r="64" spans="1:2" x14ac:dyDescent="0.25">
      <c r="A64" s="340">
        <f>'Grille audit croisé'!A25</f>
        <v>20</v>
      </c>
      <c r="B64" s="340">
        <f>'Grille audit croisé'!D25</f>
        <v>0</v>
      </c>
    </row>
    <row r="65" spans="1:2" x14ac:dyDescent="0.25">
      <c r="A65" s="340">
        <f>'Grille audit croisé'!A26</f>
        <v>21</v>
      </c>
      <c r="B65" s="340">
        <f>'Grille audit croisé'!D26</f>
        <v>0</v>
      </c>
    </row>
    <row r="66" spans="1:2" x14ac:dyDescent="0.25">
      <c r="A66" s="340">
        <f>'Grille audit croisé'!A27</f>
        <v>22</v>
      </c>
      <c r="B66" s="340">
        <f>'Grille audit croisé'!D27</f>
        <v>0</v>
      </c>
    </row>
    <row r="67" spans="1:2" x14ac:dyDescent="0.25">
      <c r="A67" s="340">
        <f>'Grille audit croisé'!A28</f>
        <v>23</v>
      </c>
      <c r="B67" s="340">
        <f>'Grille audit croisé'!D28</f>
        <v>0</v>
      </c>
    </row>
    <row r="68" spans="1:2" x14ac:dyDescent="0.25">
      <c r="A68" s="340">
        <f>'Grille audit croisé'!A29</f>
        <v>24</v>
      </c>
      <c r="B68" s="340">
        <f>'Grille audit croisé'!D29</f>
        <v>0</v>
      </c>
    </row>
    <row r="69" spans="1:2" x14ac:dyDescent="0.25">
      <c r="A69" s="340">
        <f>'Grille audit croisé'!A30</f>
        <v>25</v>
      </c>
      <c r="B69" s="340">
        <f>'Grille audit croisé'!D30</f>
        <v>0</v>
      </c>
    </row>
    <row r="70" spans="1:2" x14ac:dyDescent="0.25">
      <c r="A70" s="340">
        <f>'Grille audit croisé'!A31</f>
        <v>26</v>
      </c>
      <c r="B70" s="340">
        <f>'Grille audit croisé'!D31</f>
        <v>0</v>
      </c>
    </row>
    <row r="71" spans="1:2" x14ac:dyDescent="0.25">
      <c r="A71" s="340">
        <f>'Grille audit croisé'!A32</f>
        <v>27</v>
      </c>
      <c r="B71" s="340">
        <f>'Grille audit croisé'!D32</f>
        <v>0</v>
      </c>
    </row>
    <row r="72" spans="1:2" x14ac:dyDescent="0.25">
      <c r="A72" s="388" t="str">
        <f>'Grille audit croisé'!A33</f>
        <v>DISPENSATION - Pharmacie d'officine ou PUI</v>
      </c>
      <c r="B72" s="389"/>
    </row>
    <row r="73" spans="1:2" x14ac:dyDescent="0.25">
      <c r="A73" s="340">
        <f>'Grille audit croisé'!A34</f>
        <v>28</v>
      </c>
      <c r="B73" s="340">
        <f>'Grille audit croisé'!D34</f>
        <v>0</v>
      </c>
    </row>
    <row r="74" spans="1:2" x14ac:dyDescent="0.25">
      <c r="A74" s="340">
        <f>'Grille audit croisé'!A35</f>
        <v>29</v>
      </c>
      <c r="B74" s="340">
        <f>'Grille audit croisé'!D35</f>
        <v>0</v>
      </c>
    </row>
    <row r="75" spans="1:2" x14ac:dyDescent="0.25">
      <c r="A75" s="340">
        <f>'Grille audit croisé'!A36</f>
        <v>30</v>
      </c>
      <c r="B75" s="340">
        <f>'Grille audit croisé'!D36</f>
        <v>0</v>
      </c>
    </row>
    <row r="76" spans="1:2" x14ac:dyDescent="0.25">
      <c r="A76" s="340">
        <f>'Grille audit croisé'!A37</f>
        <v>31</v>
      </c>
      <c r="B76" s="340">
        <f>'Grille audit croisé'!D37</f>
        <v>0</v>
      </c>
    </row>
    <row r="77" spans="1:2" x14ac:dyDescent="0.25">
      <c r="A77" s="340">
        <f>'Grille audit croisé'!A38</f>
        <v>32</v>
      </c>
      <c r="B77" s="340">
        <f>'Grille audit croisé'!D38</f>
        <v>0</v>
      </c>
    </row>
    <row r="78" spans="1:2" x14ac:dyDescent="0.25">
      <c r="A78" s="340">
        <f>'Grille audit croisé'!A39</f>
        <v>33</v>
      </c>
      <c r="B78" s="340">
        <f>'Grille audit croisé'!D39</f>
        <v>0</v>
      </c>
    </row>
    <row r="79" spans="1:2" x14ac:dyDescent="0.25">
      <c r="A79" s="340">
        <f>'Grille audit croisé'!A40</f>
        <v>34</v>
      </c>
      <c r="B79" s="340">
        <f>'Grille audit croisé'!D40</f>
        <v>0</v>
      </c>
    </row>
    <row r="80" spans="1:2" x14ac:dyDescent="0.25">
      <c r="A80" s="340">
        <f>'Grille audit croisé'!A41</f>
        <v>35</v>
      </c>
      <c r="B80" s="340">
        <f>'Grille audit croisé'!D41</f>
        <v>0</v>
      </c>
    </row>
    <row r="81" spans="1:2" x14ac:dyDescent="0.25">
      <c r="A81" s="340">
        <f>'Grille audit croisé'!A42</f>
        <v>36</v>
      </c>
      <c r="B81" s="340">
        <f>'Grille audit croisé'!D42</f>
        <v>0</v>
      </c>
    </row>
    <row r="82" spans="1:2" x14ac:dyDescent="0.25">
      <c r="A82" s="340">
        <f>'Grille audit croisé'!A43</f>
        <v>37</v>
      </c>
      <c r="B82" s="340">
        <f>'Grille audit croisé'!D43</f>
        <v>0</v>
      </c>
    </row>
    <row r="83" spans="1:2" x14ac:dyDescent="0.25">
      <c r="A83" s="340">
        <f>'Grille audit croisé'!A44</f>
        <v>38</v>
      </c>
      <c r="B83" s="340">
        <f>'Grille audit croisé'!D44</f>
        <v>0</v>
      </c>
    </row>
    <row r="84" spans="1:2" x14ac:dyDescent="0.25">
      <c r="A84" s="388" t="str">
        <f>'Grille audit croisé'!A45</f>
        <v>ADMINISTRATION ET SUIVI THERAPEUTIQUE AU DOMICILE</v>
      </c>
      <c r="B84" s="389"/>
    </row>
    <row r="85" spans="1:2" x14ac:dyDescent="0.25">
      <c r="A85" s="388" t="str">
        <f>'Grille audit croisé'!A46</f>
        <v>PREPARATION DES MEDICAMENTS</v>
      </c>
      <c r="B85" s="389"/>
    </row>
    <row r="86" spans="1:2" x14ac:dyDescent="0.25">
      <c r="A86" s="340">
        <f>'Grille audit croisé'!A47</f>
        <v>39</v>
      </c>
      <c r="B86" s="340">
        <f>'Grille audit croisé'!D47</f>
        <v>0</v>
      </c>
    </row>
    <row r="87" spans="1:2" x14ac:dyDescent="0.25">
      <c r="A87" s="340">
        <f>'Grille audit croisé'!A48</f>
        <v>40</v>
      </c>
      <c r="B87" s="340">
        <f>'Grille audit croisé'!D48</f>
        <v>0</v>
      </c>
    </row>
    <row r="88" spans="1:2" x14ac:dyDescent="0.25">
      <c r="A88" s="340">
        <f>'Grille audit croisé'!A49</f>
        <v>41</v>
      </c>
      <c r="B88" s="340">
        <f>'Grille audit croisé'!D49</f>
        <v>0</v>
      </c>
    </row>
    <row r="89" spans="1:2" x14ac:dyDescent="0.25">
      <c r="A89" s="340">
        <f>'Grille audit croisé'!A50</f>
        <v>42</v>
      </c>
      <c r="B89" s="340">
        <f>'Grille audit croisé'!D50</f>
        <v>0</v>
      </c>
    </row>
    <row r="90" spans="1:2" x14ac:dyDescent="0.25">
      <c r="A90" s="340">
        <f>'Grille audit croisé'!A51</f>
        <v>43</v>
      </c>
      <c r="B90" s="340">
        <f>'Grille audit croisé'!D51</f>
        <v>0</v>
      </c>
    </row>
    <row r="91" spans="1:2" x14ac:dyDescent="0.25">
      <c r="A91" s="340">
        <f>'Grille audit croisé'!A52</f>
        <v>44</v>
      </c>
      <c r="B91" s="340">
        <f>'Grille audit croisé'!D52</f>
        <v>0</v>
      </c>
    </row>
    <row r="92" spans="1:2" x14ac:dyDescent="0.25">
      <c r="A92" s="340">
        <f>'Grille audit croisé'!A53</f>
        <v>45</v>
      </c>
      <c r="B92" s="340">
        <f>'Grille audit croisé'!D53</f>
        <v>0</v>
      </c>
    </row>
    <row r="93" spans="1:2" x14ac:dyDescent="0.25">
      <c r="A93" s="340">
        <f>'Grille audit croisé'!A54</f>
        <v>46</v>
      </c>
      <c r="B93" s="340">
        <f>'Grille audit croisé'!D54</f>
        <v>0</v>
      </c>
    </row>
    <row r="94" spans="1:2" x14ac:dyDescent="0.25">
      <c r="A94" s="388" t="str">
        <f>'Grille audit croisé'!A55</f>
        <v>ADMINISTRATION ET SUIVI THERAPEUTIQUE</v>
      </c>
      <c r="B94" s="389"/>
    </row>
    <row r="95" spans="1:2" x14ac:dyDescent="0.25">
      <c r="A95" s="340">
        <f>'Grille audit croisé'!A56</f>
        <v>47</v>
      </c>
      <c r="B95" s="340">
        <f>'Grille audit croisé'!D56</f>
        <v>0</v>
      </c>
    </row>
    <row r="96" spans="1:2" x14ac:dyDescent="0.25">
      <c r="A96" s="340">
        <f>'Grille audit croisé'!A57</f>
        <v>48</v>
      </c>
      <c r="B96" s="340">
        <f>'Grille audit croisé'!D57</f>
        <v>0</v>
      </c>
    </row>
    <row r="97" spans="1:2" x14ac:dyDescent="0.25">
      <c r="A97" s="340">
        <f>'Grille audit croisé'!A58</f>
        <v>49</v>
      </c>
      <c r="B97" s="340">
        <f>'Grille audit croisé'!D58</f>
        <v>0</v>
      </c>
    </row>
    <row r="98" spans="1:2" x14ac:dyDescent="0.25">
      <c r="A98" s="340">
        <f>'Grille audit croisé'!A59</f>
        <v>50</v>
      </c>
      <c r="B98" s="340">
        <f>'Grille audit croisé'!D59</f>
        <v>0</v>
      </c>
    </row>
    <row r="99" spans="1:2" x14ac:dyDescent="0.25">
      <c r="A99" s="340">
        <f>'Grille audit croisé'!A60</f>
        <v>51</v>
      </c>
      <c r="B99" s="340">
        <f>'Grille audit croisé'!D60</f>
        <v>0</v>
      </c>
    </row>
    <row r="100" spans="1:2" x14ac:dyDescent="0.25">
      <c r="A100" s="340">
        <f>'Grille audit croisé'!A61</f>
        <v>52</v>
      </c>
      <c r="B100" s="340">
        <f>'Grille audit croisé'!D61</f>
        <v>0</v>
      </c>
    </row>
    <row r="101" spans="1:2" x14ac:dyDescent="0.25">
      <c r="A101" s="340">
        <f>'Grille audit croisé'!A62</f>
        <v>53</v>
      </c>
      <c r="B101" s="340">
        <f>'Grille audit croisé'!D62</f>
        <v>0</v>
      </c>
    </row>
    <row r="102" spans="1:2" x14ac:dyDescent="0.25">
      <c r="A102" s="340">
        <f>'Grille audit croisé'!A63</f>
        <v>54</v>
      </c>
      <c r="B102" s="340">
        <f>'Grille audit croisé'!D63</f>
        <v>0</v>
      </c>
    </row>
    <row r="103" spans="1:2" x14ac:dyDescent="0.25">
      <c r="A103" s="340">
        <f>'Grille audit croisé'!A64</f>
        <v>55</v>
      </c>
      <c r="B103" s="340">
        <f>'Grille audit croisé'!D64</f>
        <v>0</v>
      </c>
    </row>
    <row r="104" spans="1:2" x14ac:dyDescent="0.25">
      <c r="A104" s="340">
        <f>'Grille audit croisé'!A65</f>
        <v>56</v>
      </c>
      <c r="B104" s="340">
        <f>'Grille audit croisé'!D65</f>
        <v>0</v>
      </c>
    </row>
    <row r="105" spans="1:2" x14ac:dyDescent="0.25">
      <c r="A105" s="340">
        <f>'Grille audit croisé'!A66</f>
        <v>57</v>
      </c>
      <c r="B105" s="340">
        <f>'Grille audit croisé'!D66</f>
        <v>0</v>
      </c>
    </row>
    <row r="106" spans="1:2" x14ac:dyDescent="0.25">
      <c r="A106" s="340">
        <f>'Grille audit croisé'!A67</f>
        <v>58</v>
      </c>
      <c r="B106" s="340">
        <f>'Grille audit croisé'!D67</f>
        <v>0</v>
      </c>
    </row>
    <row r="107" spans="1:2" x14ac:dyDescent="0.25">
      <c r="A107" s="340">
        <f>'Grille audit croisé'!A68</f>
        <v>59</v>
      </c>
      <c r="B107" s="340">
        <f>'Grille audit croisé'!D68</f>
        <v>0</v>
      </c>
    </row>
    <row r="108" spans="1:2" x14ac:dyDescent="0.25">
      <c r="A108" s="340">
        <f>'Grille audit croisé'!A69</f>
        <v>60</v>
      </c>
      <c r="B108" s="340">
        <f>'Grille audit croisé'!D69</f>
        <v>0</v>
      </c>
    </row>
    <row r="109" spans="1:2" x14ac:dyDescent="0.25">
      <c r="A109" s="340">
        <f>'Grille audit croisé'!A70</f>
        <v>61</v>
      </c>
      <c r="B109" s="340">
        <f>'Grille audit croisé'!D70</f>
        <v>0</v>
      </c>
    </row>
    <row r="110" spans="1:2" x14ac:dyDescent="0.25">
      <c r="A110" s="340">
        <f>'Grille audit croisé'!A71</f>
        <v>62</v>
      </c>
      <c r="B110" s="340">
        <f>'Grille audit croisé'!D71</f>
        <v>0</v>
      </c>
    </row>
    <row r="111" spans="1:2" x14ac:dyDescent="0.25">
      <c r="A111" s="340">
        <f>'Grille audit croisé'!A72</f>
        <v>63</v>
      </c>
      <c r="B111" s="340">
        <f>'Grille audit croisé'!D72</f>
        <v>0</v>
      </c>
    </row>
    <row r="112" spans="1:2" x14ac:dyDescent="0.25">
      <c r="A112" s="340">
        <f>'Grille audit croisé'!A73</f>
        <v>64</v>
      </c>
      <c r="B112" s="340">
        <f>'Grille audit croisé'!D73</f>
        <v>0</v>
      </c>
    </row>
    <row r="113" spans="1:2" x14ac:dyDescent="0.25">
      <c r="A113" s="340">
        <f>'Grille audit croisé'!A74</f>
        <v>65</v>
      </c>
      <c r="B113" s="340">
        <f>'Grille audit croisé'!D74</f>
        <v>0</v>
      </c>
    </row>
    <row r="114" spans="1:2" x14ac:dyDescent="0.25">
      <c r="A114" s="340">
        <f>'Grille audit croisé'!A75</f>
        <v>66</v>
      </c>
      <c r="B114" s="340">
        <f>'Grille audit croisé'!D75</f>
        <v>0</v>
      </c>
    </row>
    <row r="115" spans="1:2" x14ac:dyDescent="0.25">
      <c r="A115" s="340">
        <f>'Grille audit croisé'!A76</f>
        <v>67</v>
      </c>
      <c r="B115" s="340">
        <f>'Grille audit croisé'!D76</f>
        <v>0</v>
      </c>
    </row>
    <row r="116" spans="1:2" x14ac:dyDescent="0.25">
      <c r="A116" s="340">
        <f>'Grille audit croisé'!A77</f>
        <v>68</v>
      </c>
      <c r="B116" s="340">
        <f>'Grille audit croisé'!D77</f>
        <v>0</v>
      </c>
    </row>
    <row r="117" spans="1:2" x14ac:dyDescent="0.25">
      <c r="A117" s="340">
        <f>'Grille audit croisé'!A78</f>
        <v>69</v>
      </c>
      <c r="B117" s="340">
        <f>'Grille audit croisé'!D78</f>
        <v>0</v>
      </c>
    </row>
    <row r="118" spans="1:2" x14ac:dyDescent="0.25">
      <c r="A118" s="340">
        <f>'Grille audit croisé'!A79</f>
        <v>70</v>
      </c>
      <c r="B118" s="340">
        <f>'Grille audit croisé'!D79</f>
        <v>0</v>
      </c>
    </row>
    <row r="119" spans="1:2" x14ac:dyDescent="0.25">
      <c r="A119" s="388" t="str">
        <f>'Grille audit croisé'!A80</f>
        <v>ELIMINATION DES MEDICAMENTS</v>
      </c>
      <c r="B119" s="389"/>
    </row>
    <row r="120" spans="1:2" x14ac:dyDescent="0.25">
      <c r="A120" s="340">
        <f>'Grille audit croisé'!A81</f>
        <v>71</v>
      </c>
      <c r="B120" s="340">
        <f>'Grille audit croisé'!D81</f>
        <v>0</v>
      </c>
    </row>
    <row r="121" spans="1:2" x14ac:dyDescent="0.25">
      <c r="A121" s="340">
        <f>'Grille audit croisé'!A82</f>
        <v>72</v>
      </c>
      <c r="B121" s="340">
        <f>'Grille audit croisé'!D82</f>
        <v>0</v>
      </c>
    </row>
    <row r="122" spans="1:2" x14ac:dyDescent="0.25">
      <c r="A122" s="340">
        <f>'Grille audit croisé'!A83</f>
        <v>73</v>
      </c>
      <c r="B122" s="340">
        <f>'Grille audit croisé'!D83</f>
        <v>0</v>
      </c>
    </row>
    <row r="123" spans="1:2" x14ac:dyDescent="0.25">
      <c r="A123" s="340">
        <f>'Grille audit croisé'!A84</f>
        <v>74</v>
      </c>
      <c r="B123" s="340">
        <f>'Grille audit croisé'!D84</f>
        <v>0</v>
      </c>
    </row>
    <row r="124" spans="1:2" x14ac:dyDescent="0.25">
      <c r="A124" s="388" t="str">
        <f>'Grille audit croisé'!A85</f>
        <v>LOGISTIQUE</v>
      </c>
      <c r="B124" s="389"/>
    </row>
    <row r="125" spans="1:2" x14ac:dyDescent="0.25">
      <c r="A125" s="388" t="str">
        <f>'Grille audit croisé'!A86</f>
        <v>STOCKAGE DES MEDICAMENTS AU SEIN DE LA STRUCTURE HAD</v>
      </c>
      <c r="B125" s="389"/>
    </row>
    <row r="126" spans="1:2" x14ac:dyDescent="0.25">
      <c r="A126" s="340">
        <f>'Grille audit croisé'!A87</f>
        <v>75</v>
      </c>
      <c r="B126" s="340">
        <f>'Grille audit croisé'!D87</f>
        <v>0</v>
      </c>
    </row>
    <row r="127" spans="1:2" x14ac:dyDescent="0.25">
      <c r="A127" s="340">
        <f>'Grille audit croisé'!A88</f>
        <v>76</v>
      </c>
      <c r="B127" s="340">
        <f>'Grille audit croisé'!D88</f>
        <v>0</v>
      </c>
    </row>
    <row r="128" spans="1:2" x14ac:dyDescent="0.25">
      <c r="A128" s="340">
        <f>'Grille audit croisé'!A89</f>
        <v>77</v>
      </c>
      <c r="B128" s="340">
        <f>'Grille audit croisé'!D89</f>
        <v>0</v>
      </c>
    </row>
    <row r="129" spans="1:2" x14ac:dyDescent="0.25">
      <c r="A129" s="340">
        <f>'Grille audit croisé'!A90</f>
        <v>78</v>
      </c>
      <c r="B129" s="340">
        <f>'Grille audit croisé'!D90</f>
        <v>0</v>
      </c>
    </row>
    <row r="130" spans="1:2" x14ac:dyDescent="0.25">
      <c r="A130" s="340">
        <f>'Grille audit croisé'!A91</f>
        <v>79</v>
      </c>
      <c r="B130" s="340">
        <f>'Grille audit croisé'!D91</f>
        <v>0</v>
      </c>
    </row>
    <row r="131" spans="1:2" x14ac:dyDescent="0.25">
      <c r="A131" s="340">
        <f>'Grille audit croisé'!A92</f>
        <v>80</v>
      </c>
      <c r="B131" s="340">
        <f>'Grille audit croisé'!D92</f>
        <v>0</v>
      </c>
    </row>
    <row r="132" spans="1:2" x14ac:dyDescent="0.25">
      <c r="A132" s="340">
        <f>'Grille audit croisé'!A93</f>
        <v>81</v>
      </c>
      <c r="B132" s="340">
        <f>'Grille audit croisé'!D93</f>
        <v>0</v>
      </c>
    </row>
    <row r="133" spans="1:2" x14ac:dyDescent="0.25">
      <c r="A133" s="340">
        <f>'Grille audit croisé'!A94</f>
        <v>82</v>
      </c>
      <c r="B133" s="340">
        <f>'Grille audit croisé'!D94</f>
        <v>0</v>
      </c>
    </row>
    <row r="134" spans="1:2" x14ac:dyDescent="0.25">
      <c r="A134" s="340">
        <f>'Grille audit croisé'!A95</f>
        <v>83</v>
      </c>
      <c r="B134" s="340">
        <f>'Grille audit croisé'!D95</f>
        <v>0</v>
      </c>
    </row>
    <row r="135" spans="1:2" x14ac:dyDescent="0.25">
      <c r="A135" s="388" t="str">
        <f>'Grille audit croisé'!A96</f>
        <v xml:space="preserve">STOCKAGE DES MEDICAMENTS AU DOMICILE DU PATIENT </v>
      </c>
      <c r="B135" s="389"/>
    </row>
    <row r="136" spans="1:2" x14ac:dyDescent="0.25">
      <c r="A136" s="340">
        <f>'Grille audit croisé'!A97</f>
        <v>84</v>
      </c>
      <c r="B136" s="340">
        <f>'Grille audit croisé'!D97</f>
        <v>0</v>
      </c>
    </row>
    <row r="137" spans="1:2" x14ac:dyDescent="0.25">
      <c r="A137" s="340">
        <f>'Grille audit croisé'!A98</f>
        <v>85</v>
      </c>
      <c r="B137" s="340">
        <f>'Grille audit croisé'!D98</f>
        <v>0</v>
      </c>
    </row>
    <row r="138" spans="1:2" x14ac:dyDescent="0.25">
      <c r="A138" s="340">
        <f>'Grille audit croisé'!A99</f>
        <v>86</v>
      </c>
      <c r="B138" s="340">
        <f>'Grille audit croisé'!D99</f>
        <v>0</v>
      </c>
    </row>
    <row r="139" spans="1:2" x14ac:dyDescent="0.25">
      <c r="A139" s="340">
        <f>'Grille audit croisé'!A100</f>
        <v>87</v>
      </c>
      <c r="B139" s="340">
        <f>'Grille audit croisé'!D100</f>
        <v>0</v>
      </c>
    </row>
    <row r="140" spans="1:2" x14ac:dyDescent="0.25">
      <c r="A140" s="340">
        <f>'Grille audit croisé'!A101</f>
        <v>88</v>
      </c>
      <c r="B140" s="340">
        <f>'Grille audit croisé'!D101</f>
        <v>0</v>
      </c>
    </row>
    <row r="141" spans="1:2" x14ac:dyDescent="0.25">
      <c r="A141" s="388" t="str">
        <f>'Grille audit croisé'!A102</f>
        <v>ORGANISATION/QUALITE</v>
      </c>
      <c r="B141" s="389"/>
    </row>
    <row r="142" spans="1:2" x14ac:dyDescent="0.25">
      <c r="A142" s="340">
        <f>'Grille audit croisé'!A103</f>
        <v>89</v>
      </c>
      <c r="B142" s="340">
        <f>'Grille audit croisé'!D103</f>
        <v>0</v>
      </c>
    </row>
    <row r="143" spans="1:2" x14ac:dyDescent="0.25">
      <c r="A143" s="340">
        <f>'Grille audit croisé'!A104</f>
        <v>90</v>
      </c>
      <c r="B143" s="340">
        <f>'Grille audit croisé'!D104</f>
        <v>0</v>
      </c>
    </row>
    <row r="144" spans="1:2" x14ac:dyDescent="0.25">
      <c r="A144" s="340">
        <f>'Grille audit croisé'!A105</f>
        <v>91</v>
      </c>
      <c r="B144" s="340">
        <f>'Grille audit croisé'!D105</f>
        <v>0</v>
      </c>
    </row>
    <row r="145" spans="1:2" x14ac:dyDescent="0.25">
      <c r="A145" s="340">
        <f>'Grille audit croisé'!A106</f>
        <v>92</v>
      </c>
      <c r="B145" s="340">
        <f>'Grille audit croisé'!D106</f>
        <v>0</v>
      </c>
    </row>
    <row r="146" spans="1:2" x14ac:dyDescent="0.25">
      <c r="A146" s="340">
        <f>'Grille audit croisé'!A107</f>
        <v>93</v>
      </c>
      <c r="B146" s="340">
        <f>'Grille audit croisé'!D107</f>
        <v>0</v>
      </c>
    </row>
    <row r="147" spans="1:2" x14ac:dyDescent="0.25">
      <c r="A147" s="340">
        <f>'Grille audit croisé'!A108</f>
        <v>94</v>
      </c>
      <c r="B147" s="340">
        <f>'Grille audit croisé'!D108</f>
        <v>0</v>
      </c>
    </row>
    <row r="148" spans="1:2" x14ac:dyDescent="0.25">
      <c r="A148" s="388" t="str">
        <f>'Grille audit croisé'!A109</f>
        <v>BILAN DE SORTIE</v>
      </c>
      <c r="B148" s="389"/>
    </row>
    <row r="149" spans="1:2" x14ac:dyDescent="0.25">
      <c r="A149" s="340">
        <f>'Grille audit croisé'!A110</f>
        <v>95</v>
      </c>
      <c r="B149" s="340">
        <f>'Grille audit croisé'!D110</f>
        <v>0</v>
      </c>
    </row>
    <row r="150" spans="1:2" x14ac:dyDescent="0.25">
      <c r="A150" s="340">
        <f>'Grille audit croisé'!A111</f>
        <v>96</v>
      </c>
      <c r="B150" s="340">
        <f>'Grille audit croisé'!D111</f>
        <v>0</v>
      </c>
    </row>
    <row r="151" spans="1:2" x14ac:dyDescent="0.25">
      <c r="A151" s="340">
        <f>'Grille audit croisé'!A112</f>
        <v>97</v>
      </c>
      <c r="B151" s="340">
        <f>'Grille audit croisé'!D112</f>
        <v>0</v>
      </c>
    </row>
    <row r="152" spans="1:2" x14ac:dyDescent="0.25">
      <c r="A152" s="340">
        <f>'Grille audit croisé'!A113</f>
        <v>98</v>
      </c>
      <c r="B152" s="340">
        <f>'Grille audit croisé'!D113</f>
        <v>0</v>
      </c>
    </row>
    <row r="153" spans="1:2" x14ac:dyDescent="0.25">
      <c r="A153" s="388" t="str">
        <f>'Grille audit croisé'!A114</f>
        <v>ENTRETIEN AVEC LE PATIENT (ou l'aidant)</v>
      </c>
      <c r="B153" s="389"/>
    </row>
    <row r="154" spans="1:2" x14ac:dyDescent="0.25">
      <c r="A154" s="340">
        <f>'Grille audit croisé'!A115</f>
        <v>99</v>
      </c>
      <c r="B154" s="340">
        <f>'Grille audit croisé'!D115</f>
        <v>0</v>
      </c>
    </row>
    <row r="155" spans="1:2" x14ac:dyDescent="0.25">
      <c r="A155" s="340">
        <f>'Grille audit croisé'!A116</f>
        <v>100</v>
      </c>
      <c r="B155" s="340">
        <f>'Grille audit croisé'!D116</f>
        <v>0</v>
      </c>
    </row>
    <row r="156" spans="1:2" x14ac:dyDescent="0.25">
      <c r="A156" s="340">
        <f>'Grille audit croisé'!A117</f>
        <v>101</v>
      </c>
      <c r="B156" s="340">
        <f>'Grille audit croisé'!D117</f>
        <v>0</v>
      </c>
    </row>
    <row r="157" spans="1:2" x14ac:dyDescent="0.25">
      <c r="A157" s="340">
        <f>'Grille audit croisé'!A118</f>
        <v>102</v>
      </c>
      <c r="B157" s="340">
        <f>'Grille audit croisé'!D118</f>
        <v>0</v>
      </c>
    </row>
    <row r="158" spans="1:2" x14ac:dyDescent="0.25">
      <c r="A158" s="340">
        <f>'Grille audit croisé'!A119</f>
        <v>103</v>
      </c>
      <c r="B158" s="340">
        <f>'Grille audit croisé'!D119</f>
        <v>0</v>
      </c>
    </row>
    <row r="159" spans="1:2" x14ac:dyDescent="0.25">
      <c r="A159" s="340">
        <f>'Grille audit croisé'!A120</f>
        <v>104</v>
      </c>
      <c r="B159" s="340">
        <f>'Grille audit croisé'!D120</f>
        <v>0</v>
      </c>
    </row>
    <row r="160" spans="1:2" x14ac:dyDescent="0.25">
      <c r="A160" s="340">
        <f>'Grille audit croisé'!A121</f>
        <v>105</v>
      </c>
      <c r="B160" s="340">
        <f>'Grille audit croisé'!D121</f>
        <v>0</v>
      </c>
    </row>
    <row r="161" spans="1:2" x14ac:dyDescent="0.25">
      <c r="A161" s="340">
        <f>'Grille audit croisé'!A122</f>
        <v>106</v>
      </c>
      <c r="B161" s="340">
        <f>'Grille audit croisé'!D122</f>
        <v>0</v>
      </c>
    </row>
    <row r="162" spans="1:2" x14ac:dyDescent="0.25">
      <c r="A162" s="340">
        <f>'Grille audit croisé'!A123</f>
        <v>107</v>
      </c>
      <c r="B162" s="340">
        <f>'Grille audit croisé'!D123</f>
        <v>0</v>
      </c>
    </row>
    <row r="163" spans="1:2" x14ac:dyDescent="0.25">
      <c r="A163" s="340">
        <f>'Grille audit croisé'!A124</f>
        <v>108</v>
      </c>
      <c r="B163" s="340">
        <f>'Grille audit croisé'!D124</f>
        <v>0</v>
      </c>
    </row>
    <row r="164" spans="1:2" x14ac:dyDescent="0.25">
      <c r="A164" s="340">
        <f>'Grille audit croisé'!A125</f>
        <v>109</v>
      </c>
      <c r="B164" s="340">
        <f>'Grille audit croisé'!D125</f>
        <v>0</v>
      </c>
    </row>
    <row r="165" spans="1:2" x14ac:dyDescent="0.25">
      <c r="A165" s="340">
        <f>'Grille audit croisé'!A126</f>
        <v>110</v>
      </c>
      <c r="B165" s="340">
        <f>'Grille audit croisé'!D126</f>
        <v>0</v>
      </c>
    </row>
    <row r="166" spans="1:2" x14ac:dyDescent="0.25">
      <c r="A166" s="340">
        <f>'Grille audit croisé'!A127</f>
        <v>111</v>
      </c>
      <c r="B166" s="340">
        <f>'Grille audit croisé'!D127</f>
        <v>0</v>
      </c>
    </row>
    <row r="167" spans="1:2" x14ac:dyDescent="0.25">
      <c r="A167" s="340">
        <f>'Grille audit croisé'!A128</f>
        <v>112</v>
      </c>
      <c r="B167" s="340">
        <f>'Grille audit croisé'!D128</f>
        <v>0</v>
      </c>
    </row>
    <row r="168" spans="1:2" x14ac:dyDescent="0.25">
      <c r="A168" s="340">
        <f>'Grille audit croisé'!A129</f>
        <v>113</v>
      </c>
      <c r="B168" s="340">
        <f>'Grille audit croisé'!D129</f>
        <v>0</v>
      </c>
    </row>
    <row r="169" spans="1:2" x14ac:dyDescent="0.25">
      <c r="A169" s="340">
        <f>'Grille audit croisé'!A130</f>
        <v>114</v>
      </c>
      <c r="B169" s="340">
        <f>'Grille audit croisé'!D130</f>
        <v>0</v>
      </c>
    </row>
    <row r="170" spans="1:2" x14ac:dyDescent="0.25">
      <c r="A170" s="340">
        <f>'Grille audit croisé'!A131</f>
        <v>115</v>
      </c>
      <c r="B170" s="340">
        <f>'Grille audit croisé'!D131</f>
        <v>0</v>
      </c>
    </row>
    <row r="171" spans="1:2" x14ac:dyDescent="0.25">
      <c r="A171" s="340">
        <f>'Grille audit croisé'!A132</f>
        <v>116</v>
      </c>
      <c r="B171" s="340">
        <f>'Grille audit croisé'!D132</f>
        <v>0</v>
      </c>
    </row>
    <row r="172" spans="1:2" x14ac:dyDescent="0.25">
      <c r="A172" s="340">
        <f>'Grille audit croisé'!A133</f>
        <v>117</v>
      </c>
      <c r="B172" s="340">
        <f>'Grille audit croisé'!D133</f>
        <v>0</v>
      </c>
    </row>
    <row r="173" spans="1:2" x14ac:dyDescent="0.25">
      <c r="A173" s="340">
        <f>'Grille audit croisé'!A134</f>
        <v>118</v>
      </c>
      <c r="B173" s="340">
        <f>'Grille audit croisé'!D134</f>
        <v>0</v>
      </c>
    </row>
    <row r="174" spans="1:2" x14ac:dyDescent="0.25">
      <c r="A174" s="340">
        <f>'Grille audit croisé'!A135</f>
        <v>119</v>
      </c>
      <c r="B174" s="340">
        <f>'Grille audit croisé'!D135</f>
        <v>0</v>
      </c>
    </row>
    <row r="175" spans="1:2" x14ac:dyDescent="0.25">
      <c r="A175" s="340"/>
      <c r="B175" s="340"/>
    </row>
    <row r="176" spans="1:2" x14ac:dyDescent="0.25">
      <c r="A176" s="340"/>
      <c r="B176" s="340"/>
    </row>
    <row r="177" spans="1:2" x14ac:dyDescent="0.25">
      <c r="A177" s="340"/>
      <c r="B177" s="340"/>
    </row>
  </sheetData>
  <mergeCells count="19">
    <mergeCell ref="A94:B94"/>
    <mergeCell ref="A84:B84"/>
    <mergeCell ref="A85:B85"/>
    <mergeCell ref="A72:B72"/>
    <mergeCell ref="A153:B153"/>
    <mergeCell ref="A148:B148"/>
    <mergeCell ref="A141:B141"/>
    <mergeCell ref="A135:B135"/>
    <mergeCell ref="A124:B124"/>
    <mergeCell ref="A125:B125"/>
    <mergeCell ref="A119:B119"/>
    <mergeCell ref="A43:B43"/>
    <mergeCell ref="A57:B57"/>
    <mergeCell ref="A5:B5"/>
    <mergeCell ref="A6:B6"/>
    <mergeCell ref="A24:B24"/>
    <mergeCell ref="A31:B31"/>
    <mergeCell ref="A35:B35"/>
    <mergeCell ref="A42:B4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Feuil7"/>
  <dimension ref="A1:F12"/>
  <sheetViews>
    <sheetView workbookViewId="0">
      <selection activeCell="A12" sqref="A12"/>
    </sheetView>
  </sheetViews>
  <sheetFormatPr baseColWidth="10" defaultRowHeight="15" x14ac:dyDescent="0.25"/>
  <cols>
    <col min="1" max="1" width="8.42578125" style="117" customWidth="1"/>
    <col min="2" max="2" width="6.42578125" style="117" customWidth="1"/>
    <col min="3" max="4" width="15.42578125" style="117" bestFit="1" customWidth="1"/>
    <col min="5" max="5" width="13.140625" bestFit="1" customWidth="1"/>
  </cols>
  <sheetData>
    <row r="1" spans="1:6" x14ac:dyDescent="0.25">
      <c r="A1" s="117" t="s">
        <v>62</v>
      </c>
      <c r="B1" s="117" t="s">
        <v>62</v>
      </c>
      <c r="C1" s="117" t="s">
        <v>62</v>
      </c>
      <c r="D1" s="117" t="s">
        <v>62</v>
      </c>
      <c r="E1" s="117" t="s">
        <v>62</v>
      </c>
    </row>
    <row r="2" spans="1:6" x14ac:dyDescent="0.25">
      <c r="A2" s="117" t="s">
        <v>69</v>
      </c>
      <c r="B2" s="117" t="s">
        <v>69</v>
      </c>
      <c r="C2" s="117" t="s">
        <v>63</v>
      </c>
      <c r="D2" s="117" t="s">
        <v>63</v>
      </c>
      <c r="E2" s="117" t="s">
        <v>69</v>
      </c>
    </row>
    <row r="3" spans="1:6" x14ac:dyDescent="0.25">
      <c r="B3" s="117" t="s">
        <v>0</v>
      </c>
      <c r="C3" s="117" t="s">
        <v>64</v>
      </c>
      <c r="D3" s="117" t="s">
        <v>64</v>
      </c>
      <c r="E3" s="117" t="s">
        <v>64</v>
      </c>
    </row>
    <row r="4" spans="1:6" x14ac:dyDescent="0.25">
      <c r="C4" s="117" t="s">
        <v>65</v>
      </c>
      <c r="D4" s="117" t="s">
        <v>65</v>
      </c>
    </row>
    <row r="5" spans="1:6" x14ac:dyDescent="0.25">
      <c r="D5" s="117" t="s">
        <v>0</v>
      </c>
      <c r="F5" s="116"/>
    </row>
    <row r="6" spans="1:6" x14ac:dyDescent="0.25">
      <c r="F6" s="116"/>
    </row>
    <row r="7" spans="1:6" x14ac:dyDescent="0.25">
      <c r="A7" s="151" t="s">
        <v>168</v>
      </c>
      <c r="F7" s="116"/>
    </row>
    <row r="8" spans="1:6" x14ac:dyDescent="0.25">
      <c r="A8" s="151" t="s">
        <v>169</v>
      </c>
    </row>
    <row r="9" spans="1:6" x14ac:dyDescent="0.25">
      <c r="A9" s="151" t="s">
        <v>170</v>
      </c>
      <c r="F9" s="116"/>
    </row>
    <row r="10" spans="1:6" x14ac:dyDescent="0.25">
      <c r="A10" s="151" t="s">
        <v>171</v>
      </c>
      <c r="F10" s="116"/>
    </row>
    <row r="11" spans="1:6" x14ac:dyDescent="0.25">
      <c r="F11" s="116"/>
    </row>
    <row r="12" spans="1:6" x14ac:dyDescent="0.25">
      <c r="F12" s="116"/>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Feuil10"/>
  <dimension ref="B3:U7"/>
  <sheetViews>
    <sheetView workbookViewId="0">
      <selection activeCell="M5" sqref="M5"/>
    </sheetView>
  </sheetViews>
  <sheetFormatPr baseColWidth="10" defaultRowHeight="15" x14ac:dyDescent="0.25"/>
  <sheetData>
    <row r="3" spans="2:21" x14ac:dyDescent="0.25">
      <c r="B3" t="s">
        <v>4</v>
      </c>
      <c r="C3" t="s">
        <v>3</v>
      </c>
    </row>
    <row r="4" spans="2:21" x14ac:dyDescent="0.25">
      <c r="B4" t="s">
        <v>5</v>
      </c>
      <c r="C4" t="str">
        <f>IF(C3="NC","NA","")</f>
        <v>NA</v>
      </c>
      <c r="L4" t="s">
        <v>6</v>
      </c>
    </row>
    <row r="5" spans="2:21" x14ac:dyDescent="0.25">
      <c r="S5" t="s">
        <v>2</v>
      </c>
      <c r="U5" t="s">
        <v>2</v>
      </c>
    </row>
    <row r="6" spans="2:21" x14ac:dyDescent="0.25">
      <c r="S6" t="s">
        <v>3</v>
      </c>
      <c r="U6" t="s">
        <v>3</v>
      </c>
    </row>
    <row r="7" spans="2:21" x14ac:dyDescent="0.25">
      <c r="S7" t="s">
        <v>0</v>
      </c>
    </row>
  </sheetData>
  <dataValidations count="2">
    <dataValidation type="list" allowBlank="1" showInputMessage="1" showErrorMessage="1" sqref="C3" xr:uid="{00000000-0002-0000-0700-000000000000}">
      <formula1>$S$5:$S$7</formula1>
    </dataValidation>
    <dataValidation type="list" allowBlank="1" showInputMessage="1" showErrorMessage="1" sqref="M4" xr:uid="{00000000-0002-0000-0700-000001000000}">
      <formula1>$U$5:$U$6</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5</vt:i4>
      </vt:variant>
    </vt:vector>
  </HeadingPairs>
  <TitlesOfParts>
    <vt:vector size="14" baseType="lpstr">
      <vt:lpstr>Lisez-moi</vt:lpstr>
      <vt:lpstr>Informations générales</vt:lpstr>
      <vt:lpstr>Grille autoévaluation</vt:lpstr>
      <vt:lpstr>Grille audit croisé</vt:lpstr>
      <vt:lpstr>Résultats</vt:lpstr>
      <vt:lpstr>Plan d'actions</vt:lpstr>
      <vt:lpstr>Analyse Qual'Va</vt:lpstr>
      <vt:lpstr>Valid données</vt:lpstr>
      <vt:lpstr>Feuil2</vt:lpstr>
      <vt:lpstr>choix1</vt:lpstr>
      <vt:lpstr>choix2</vt:lpstr>
      <vt:lpstr>choix3</vt:lpstr>
      <vt:lpstr>choix4</vt:lpstr>
      <vt:lpstr>choix5</vt:lpstr>
    </vt:vector>
  </TitlesOfParts>
  <Company>CHU Amiens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Gilquin Anne-Cécile</dc:creator>
  <cp:lastModifiedBy>user</cp:lastModifiedBy>
  <cp:lastPrinted>2021-03-24T09:19:32Z</cp:lastPrinted>
  <dcterms:created xsi:type="dcterms:W3CDTF">2018-02-09T12:53:14Z</dcterms:created>
  <dcterms:modified xsi:type="dcterms:W3CDTF">2022-06-14T12:26:21Z</dcterms:modified>
</cp:coreProperties>
</file>