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ars076s05\METIERS_ROUEN\DAP-DIRECTION-APPUI-PERFORMANCE\DAP-QUALITE-PERFORMANCE\Produits de santé\CAQES\CAQES\REA 2022\Audit DMI 2022\"/>
    </mc:Choice>
  </mc:AlternateContent>
  <bookViews>
    <workbookView xWindow="0" yWindow="0" windowWidth="20490" windowHeight="7320" activeTab="3"/>
  </bookViews>
  <sheets>
    <sheet name="Guide d'utilisation" sheetId="6" r:id="rId1"/>
    <sheet name="Périmètre" sheetId="12" r:id="rId2"/>
    <sheet name="Traçabilité quantitative" sheetId="2" r:id="rId3"/>
    <sheet name="Traçabilité qualitative" sheetId="5" r:id="rId4"/>
    <sheet name="Impression des résultats" sheetId="11" r:id="rId5"/>
    <sheet name="Comparaison entre années" sheetId="3" r:id="rId6"/>
    <sheet name="Plan d'actions" sheetId="10" r:id="rId7"/>
  </sheets>
  <definedNames>
    <definedName name="_xlnm.Print_Area" localSheetId="5">'Comparaison entre années'!$B$2:$R$99</definedName>
    <definedName name="_xlnm.Print_Area" localSheetId="0">'Guide d''utilisation'!$A$1:$C$9</definedName>
    <definedName name="_xlnm.Print_Area" localSheetId="4">'Impression des résultats'!$A$1:$J$133</definedName>
  </definedNames>
  <calcPr calcId="162913"/>
</workbook>
</file>

<file path=xl/calcChain.xml><?xml version="1.0" encoding="utf-8"?>
<calcChain xmlns="http://schemas.openxmlformats.org/spreadsheetml/2006/main">
  <c r="E35" i="5" l="1"/>
  <c r="E34" i="5"/>
  <c r="J110" i="11" l="1"/>
  <c r="F34" i="5" l="1"/>
  <c r="G34" i="5"/>
  <c r="H34" i="5"/>
  <c r="I34" i="5"/>
  <c r="J34" i="5"/>
  <c r="K34" i="5"/>
  <c r="L34" i="5"/>
  <c r="M34" i="5"/>
  <c r="N34" i="5"/>
  <c r="O34" i="5"/>
  <c r="P34" i="5"/>
  <c r="Q34" i="5"/>
  <c r="R34" i="5"/>
  <c r="S34" i="5"/>
  <c r="T34" i="5"/>
  <c r="U34" i="5"/>
  <c r="V34" i="5"/>
  <c r="W34" i="5"/>
  <c r="X34" i="5"/>
  <c r="Y34" i="5"/>
  <c r="Z34" i="5"/>
  <c r="AA34" i="5"/>
  <c r="AB34" i="5"/>
  <c r="AC34" i="5"/>
  <c r="AD34" i="5"/>
  <c r="AE34" i="5"/>
  <c r="AF34" i="5"/>
  <c r="AG34" i="5"/>
  <c r="AH34" i="5"/>
  <c r="AI34" i="5"/>
  <c r="AJ34" i="5"/>
  <c r="AK34" i="5"/>
  <c r="AL34" i="5"/>
  <c r="AM34" i="5"/>
  <c r="AN34" i="5"/>
  <c r="AO34" i="5"/>
  <c r="AP34" i="5"/>
  <c r="AQ34" i="5"/>
  <c r="AR34" i="5"/>
  <c r="AS34" i="5"/>
  <c r="AT34" i="5"/>
  <c r="AU34" i="5"/>
  <c r="AV34" i="5"/>
  <c r="AW34" i="5"/>
  <c r="AX34" i="5"/>
  <c r="AY34" i="5"/>
  <c r="AZ34" i="5"/>
  <c r="BA34" i="5"/>
  <c r="F35" i="5"/>
  <c r="G35" i="5"/>
  <c r="H35" i="5"/>
  <c r="I35" i="5"/>
  <c r="J35" i="5"/>
  <c r="K35" i="5"/>
  <c r="L35" i="5"/>
  <c r="M35" i="5"/>
  <c r="N35" i="5"/>
  <c r="O35" i="5"/>
  <c r="P35" i="5"/>
  <c r="Q35" i="5"/>
  <c r="R35" i="5"/>
  <c r="S35" i="5"/>
  <c r="T35" i="5"/>
  <c r="U35" i="5"/>
  <c r="V35" i="5"/>
  <c r="W35" i="5"/>
  <c r="X35" i="5"/>
  <c r="Y35" i="5"/>
  <c r="Z35" i="5"/>
  <c r="AA35" i="5"/>
  <c r="AB35" i="5"/>
  <c r="AC35" i="5"/>
  <c r="AD35" i="5"/>
  <c r="AE35" i="5"/>
  <c r="AF35" i="5"/>
  <c r="AG35" i="5"/>
  <c r="AH35" i="5"/>
  <c r="AI35" i="5"/>
  <c r="AJ35" i="5"/>
  <c r="AK35" i="5"/>
  <c r="AL35" i="5"/>
  <c r="AM35" i="5"/>
  <c r="AN35" i="5"/>
  <c r="AO35" i="5"/>
  <c r="AP35" i="5"/>
  <c r="AQ35" i="5"/>
  <c r="AR35" i="5"/>
  <c r="AS35" i="5"/>
  <c r="AT35" i="5"/>
  <c r="AU35" i="5"/>
  <c r="AV35" i="5"/>
  <c r="AW35" i="5"/>
  <c r="AX35" i="5"/>
  <c r="AY35" i="5"/>
  <c r="AZ35" i="5"/>
  <c r="BA35" i="5"/>
  <c r="E36" i="5"/>
  <c r="F36" i="5"/>
  <c r="G36" i="5"/>
  <c r="H36" i="5"/>
  <c r="I36" i="5"/>
  <c r="J36" i="5"/>
  <c r="K36" i="5"/>
  <c r="L36" i="5"/>
  <c r="M36" i="5"/>
  <c r="N36" i="5"/>
  <c r="O36" i="5"/>
  <c r="P36" i="5"/>
  <c r="Q36" i="5"/>
  <c r="R36" i="5"/>
  <c r="S36" i="5"/>
  <c r="T36" i="5"/>
  <c r="U36" i="5"/>
  <c r="V36" i="5"/>
  <c r="W36" i="5"/>
  <c r="X36" i="5"/>
  <c r="Y36" i="5"/>
  <c r="Z36" i="5"/>
  <c r="AA36" i="5"/>
  <c r="AB36" i="5"/>
  <c r="AC36" i="5"/>
  <c r="AD36" i="5"/>
  <c r="AE36" i="5"/>
  <c r="AF36" i="5"/>
  <c r="AG36" i="5"/>
  <c r="AH36" i="5"/>
  <c r="AI36" i="5"/>
  <c r="AJ36" i="5"/>
  <c r="AK36" i="5"/>
  <c r="AL36" i="5"/>
  <c r="AM36" i="5"/>
  <c r="AN36" i="5"/>
  <c r="AO36" i="5"/>
  <c r="AP36" i="5"/>
  <c r="AQ36" i="5"/>
  <c r="AR36" i="5"/>
  <c r="AS36" i="5"/>
  <c r="AT36" i="5"/>
  <c r="AU36" i="5"/>
  <c r="AV36" i="5"/>
  <c r="AW36" i="5"/>
  <c r="AX36" i="5"/>
  <c r="AY36" i="5"/>
  <c r="AZ36" i="5"/>
  <c r="BA36" i="5"/>
  <c r="E37" i="5"/>
  <c r="F37" i="5"/>
  <c r="G37" i="5"/>
  <c r="H37" i="5"/>
  <c r="I37" i="5"/>
  <c r="J37" i="5"/>
  <c r="K37" i="5"/>
  <c r="L37" i="5"/>
  <c r="M37" i="5"/>
  <c r="N37" i="5"/>
  <c r="O37" i="5"/>
  <c r="P37" i="5"/>
  <c r="Q37" i="5"/>
  <c r="R37" i="5"/>
  <c r="S37" i="5"/>
  <c r="T37" i="5"/>
  <c r="U37" i="5"/>
  <c r="V37" i="5"/>
  <c r="W37" i="5"/>
  <c r="X37" i="5"/>
  <c r="Y37" i="5"/>
  <c r="Z37" i="5"/>
  <c r="AA37" i="5"/>
  <c r="AB37" i="5"/>
  <c r="AC37" i="5"/>
  <c r="AD37" i="5"/>
  <c r="AE37" i="5"/>
  <c r="AF37" i="5"/>
  <c r="AG37" i="5"/>
  <c r="AH37" i="5"/>
  <c r="AI37" i="5"/>
  <c r="AJ37" i="5"/>
  <c r="AK37" i="5"/>
  <c r="AL37" i="5"/>
  <c r="AM37" i="5"/>
  <c r="AN37" i="5"/>
  <c r="AO37" i="5"/>
  <c r="AP37" i="5"/>
  <c r="AQ37" i="5"/>
  <c r="AR37" i="5"/>
  <c r="AS37" i="5"/>
  <c r="AT37" i="5"/>
  <c r="AU37" i="5"/>
  <c r="AV37" i="5"/>
  <c r="AW37" i="5"/>
  <c r="AX37" i="5"/>
  <c r="AY37" i="5"/>
  <c r="AZ37" i="5"/>
  <c r="BA37" i="5"/>
  <c r="D37" i="5"/>
  <c r="D36" i="5"/>
  <c r="D35" i="5"/>
  <c r="D34" i="5"/>
  <c r="BC12" i="5" l="1"/>
  <c r="BD12" i="5"/>
  <c r="BC13" i="5"/>
  <c r="BD13" i="5"/>
  <c r="BC14" i="5"/>
  <c r="BD14" i="5"/>
  <c r="BC15" i="5"/>
  <c r="BD15" i="5"/>
  <c r="BC16" i="5"/>
  <c r="BD16" i="5"/>
  <c r="BC17" i="5"/>
  <c r="BD17" i="5"/>
  <c r="BC18" i="5"/>
  <c r="BD18" i="5"/>
  <c r="BE18" i="5" s="1"/>
  <c r="BC19" i="5"/>
  <c r="BD19" i="5"/>
  <c r="BC20" i="5"/>
  <c r="BD20" i="5"/>
  <c r="BC21" i="5"/>
  <c r="BD21" i="5"/>
  <c r="BC22" i="5"/>
  <c r="BD22" i="5"/>
  <c r="BC23" i="5"/>
  <c r="BD23" i="5"/>
  <c r="BC24" i="5"/>
  <c r="BD24" i="5"/>
  <c r="BC25" i="5"/>
  <c r="BD25" i="5"/>
  <c r="BC26" i="5"/>
  <c r="BD26" i="5"/>
  <c r="BC27" i="5"/>
  <c r="BD27" i="5"/>
  <c r="BC28" i="5"/>
  <c r="BD28" i="5"/>
  <c r="BC29" i="5"/>
  <c r="BD29" i="5"/>
  <c r="BC30" i="5"/>
  <c r="BD30" i="5"/>
  <c r="BC31" i="5"/>
  <c r="BD31" i="5"/>
  <c r="BE31" i="5" s="1"/>
  <c r="BG31" i="5" s="1"/>
  <c r="BC32" i="5"/>
  <c r="BD32" i="5"/>
  <c r="BC33" i="5"/>
  <c r="F41" i="11" s="1"/>
  <c r="BD33" i="5"/>
  <c r="BC11" i="5"/>
  <c r="BD11" i="5"/>
  <c r="K38" i="3"/>
  <c r="M38" i="3" s="1"/>
  <c r="L38" i="3"/>
  <c r="P38" i="3"/>
  <c r="Q38" i="3" s="1"/>
  <c r="K39" i="3"/>
  <c r="M39" i="3" s="1"/>
  <c r="L39" i="3"/>
  <c r="P39" i="3"/>
  <c r="Q39" i="3" s="1"/>
  <c r="K40" i="3"/>
  <c r="M40" i="3" s="1"/>
  <c r="P40" i="3"/>
  <c r="Q40" i="3" s="1"/>
  <c r="K41" i="3"/>
  <c r="M41" i="3" s="1"/>
  <c r="P41" i="3"/>
  <c r="Q41" i="3"/>
  <c r="R41" i="3"/>
  <c r="BE32" i="5" l="1"/>
  <c r="BG32" i="5" s="1"/>
  <c r="BE14" i="5"/>
  <c r="BG14" i="5" s="1"/>
  <c r="BE33" i="5"/>
  <c r="BH31" i="5"/>
  <c r="BE25" i="5"/>
  <c r="BH25" i="5" s="1"/>
  <c r="BE23" i="5"/>
  <c r="BG23" i="5" s="1"/>
  <c r="BE30" i="5"/>
  <c r="BG30" i="5" s="1"/>
  <c r="BE26" i="5"/>
  <c r="BG26" i="5" s="1"/>
  <c r="BE27" i="5"/>
  <c r="BH27" i="5" s="1"/>
  <c r="BE24" i="5"/>
  <c r="BG24" i="5" s="1"/>
  <c r="BG18" i="5"/>
  <c r="BD36" i="5"/>
  <c r="G46" i="11" s="1"/>
  <c r="BC36" i="5"/>
  <c r="F46" i="11" s="1"/>
  <c r="BE28" i="5"/>
  <c r="BG28" i="5" s="1"/>
  <c r="BD37" i="5"/>
  <c r="G47" i="11" s="1"/>
  <c r="BE22" i="5"/>
  <c r="BG22" i="5" s="1"/>
  <c r="BE21" i="5"/>
  <c r="BC37" i="5"/>
  <c r="F47" i="11" s="1"/>
  <c r="BE29" i="5"/>
  <c r="BE20" i="5"/>
  <c r="BH20" i="5" s="1"/>
  <c r="BE11" i="5"/>
  <c r="BG11" i="5" s="1"/>
  <c r="BH18" i="5"/>
  <c r="BE12" i="5"/>
  <c r="BH12" i="5" s="1"/>
  <c r="BE16" i="5"/>
  <c r="BH16" i="5" s="1"/>
  <c r="BE19" i="5"/>
  <c r="BH19" i="5" s="1"/>
  <c r="BE17" i="5"/>
  <c r="BG17" i="5" s="1"/>
  <c r="BE15" i="5"/>
  <c r="BH14" i="5"/>
  <c r="BE13" i="5"/>
  <c r="BH13" i="5" s="1"/>
  <c r="L40" i="3"/>
  <c r="L41" i="3"/>
  <c r="R39" i="3"/>
  <c r="R40" i="3"/>
  <c r="R38" i="3"/>
  <c r="BH24" i="5" l="1"/>
  <c r="BG25" i="5"/>
  <c r="BG16" i="5"/>
  <c r="BH33" i="5"/>
  <c r="H41" i="11"/>
  <c r="BH32" i="5"/>
  <c r="J40" i="11" s="1"/>
  <c r="BH26" i="5"/>
  <c r="J34" i="11" s="1"/>
  <c r="BG12" i="5"/>
  <c r="BH30" i="5"/>
  <c r="J38" i="11" s="1"/>
  <c r="BG33" i="5"/>
  <c r="BH23" i="5"/>
  <c r="BH22" i="5"/>
  <c r="J30" i="11" s="1"/>
  <c r="BG15" i="5"/>
  <c r="BE36" i="5"/>
  <c r="H46" i="11" s="1"/>
  <c r="BH11" i="5"/>
  <c r="J19" i="11" s="1"/>
  <c r="BG27" i="5"/>
  <c r="I35" i="11" s="1"/>
  <c r="BH28" i="5"/>
  <c r="J36" i="11" s="1"/>
  <c r="BE37" i="5"/>
  <c r="BH21" i="5"/>
  <c r="BG21" i="5"/>
  <c r="BG29" i="5"/>
  <c r="I37" i="11" s="1"/>
  <c r="BH29" i="5"/>
  <c r="J37" i="11" s="1"/>
  <c r="BG20" i="5"/>
  <c r="BH15" i="5"/>
  <c r="BG19" i="5"/>
  <c r="BH17" i="5"/>
  <c r="BG13" i="5"/>
  <c r="J35" i="11"/>
  <c r="J39" i="11"/>
  <c r="J24" i="11"/>
  <c r="J27" i="11"/>
  <c r="J21" i="11"/>
  <c r="I30" i="11"/>
  <c r="I34" i="11"/>
  <c r="I36" i="11"/>
  <c r="I38" i="11"/>
  <c r="I39" i="11"/>
  <c r="I40" i="11"/>
  <c r="I24" i="11"/>
  <c r="I27" i="11"/>
  <c r="BH36" i="5" l="1"/>
  <c r="BG36" i="5"/>
  <c r="BH37" i="5"/>
  <c r="H47" i="11"/>
  <c r="BG37" i="5"/>
  <c r="H15" i="3"/>
  <c r="H17" i="3"/>
  <c r="H20" i="3"/>
  <c r="H23" i="3"/>
  <c r="H26" i="3"/>
  <c r="H30" i="3"/>
  <c r="H31" i="3"/>
  <c r="H32" i="3"/>
  <c r="H33" i="3"/>
  <c r="H34" i="3"/>
  <c r="H35" i="3"/>
  <c r="H36" i="3"/>
  <c r="G15" i="3"/>
  <c r="G17" i="3"/>
  <c r="G20" i="3"/>
  <c r="G23" i="3"/>
  <c r="G26" i="3"/>
  <c r="G30" i="3"/>
  <c r="G31" i="3"/>
  <c r="G32" i="3"/>
  <c r="G33" i="3"/>
  <c r="G34" i="3"/>
  <c r="G35" i="3"/>
  <c r="G36" i="3"/>
  <c r="F15" i="3"/>
  <c r="F16" i="3"/>
  <c r="F17" i="3"/>
  <c r="F18" i="3"/>
  <c r="F19" i="3"/>
  <c r="F20" i="3"/>
  <c r="F21" i="3"/>
  <c r="F22" i="3"/>
  <c r="F23" i="3"/>
  <c r="F24" i="3"/>
  <c r="F26" i="3"/>
  <c r="F28" i="3"/>
  <c r="F29" i="3"/>
  <c r="F30" i="3"/>
  <c r="F31" i="3"/>
  <c r="F32" i="3"/>
  <c r="F33" i="3"/>
  <c r="F34" i="3"/>
  <c r="F35" i="3"/>
  <c r="F36" i="3"/>
  <c r="F37" i="3"/>
  <c r="E15" i="3"/>
  <c r="E16" i="3"/>
  <c r="E17" i="3"/>
  <c r="E18" i="3"/>
  <c r="E19" i="3"/>
  <c r="E20" i="3"/>
  <c r="E21" i="3"/>
  <c r="E22" i="3"/>
  <c r="E23" i="3"/>
  <c r="E24" i="3"/>
  <c r="E26" i="3"/>
  <c r="E28" i="3"/>
  <c r="E29" i="3"/>
  <c r="E30" i="3"/>
  <c r="E31" i="3"/>
  <c r="E32" i="3"/>
  <c r="E33" i="3"/>
  <c r="E34" i="3"/>
  <c r="E35" i="3"/>
  <c r="E36" i="3"/>
  <c r="E37" i="3"/>
  <c r="D26" i="3"/>
  <c r="D28" i="3"/>
  <c r="D29" i="3"/>
  <c r="D30" i="3"/>
  <c r="D31" i="3"/>
  <c r="D32" i="3"/>
  <c r="D33" i="3"/>
  <c r="D34" i="3"/>
  <c r="D35" i="3"/>
  <c r="D36" i="3"/>
  <c r="D37" i="3"/>
  <c r="D19" i="3"/>
  <c r="D20" i="3"/>
  <c r="D21" i="3"/>
  <c r="D22" i="3"/>
  <c r="D23" i="3"/>
  <c r="D24" i="3"/>
  <c r="D15" i="3"/>
  <c r="D16" i="3"/>
  <c r="D17" i="3"/>
  <c r="D18" i="3"/>
  <c r="I21" i="11"/>
  <c r="I19" i="11"/>
  <c r="H30" i="11" l="1"/>
  <c r="H32" i="11"/>
  <c r="H33" i="11"/>
  <c r="H34" i="11"/>
  <c r="H35" i="11"/>
  <c r="H36" i="11"/>
  <c r="H37" i="11"/>
  <c r="H38" i="11"/>
  <c r="H39" i="11"/>
  <c r="H40" i="11"/>
  <c r="G30" i="11"/>
  <c r="G32" i="11"/>
  <c r="G33" i="11"/>
  <c r="G34" i="11"/>
  <c r="G35" i="11"/>
  <c r="G36" i="11"/>
  <c r="G37" i="11"/>
  <c r="G38" i="11"/>
  <c r="G39" i="11"/>
  <c r="G40" i="11"/>
  <c r="G41" i="11"/>
  <c r="H24" i="11"/>
  <c r="H25" i="11"/>
  <c r="H26" i="11"/>
  <c r="H27" i="11"/>
  <c r="H28" i="11"/>
  <c r="G24" i="11"/>
  <c r="G25" i="11"/>
  <c r="G26" i="11"/>
  <c r="G27" i="11"/>
  <c r="G28" i="11"/>
  <c r="H19" i="11"/>
  <c r="H20" i="11"/>
  <c r="H21" i="11"/>
  <c r="H22" i="11"/>
  <c r="G19" i="11"/>
  <c r="G20" i="11"/>
  <c r="G21" i="11"/>
  <c r="G22" i="11"/>
  <c r="F37" i="11"/>
  <c r="F38" i="11"/>
  <c r="F39" i="11"/>
  <c r="F40" i="11"/>
  <c r="F30" i="11"/>
  <c r="F32" i="11"/>
  <c r="F33" i="11"/>
  <c r="F34" i="11"/>
  <c r="F35" i="11"/>
  <c r="F36" i="11"/>
  <c r="F27" i="11"/>
  <c r="F28" i="11"/>
  <c r="F24" i="11"/>
  <c r="F25" i="11"/>
  <c r="F26" i="11"/>
  <c r="F19" i="11"/>
  <c r="F20" i="11"/>
  <c r="F21" i="11"/>
  <c r="F22" i="11"/>
  <c r="C4" i="11" l="1"/>
  <c r="C100" i="11" s="1"/>
  <c r="N15" i="2"/>
  <c r="G15" i="2"/>
  <c r="G7" i="3"/>
  <c r="C50" i="11" l="1"/>
  <c r="C4" i="3" l="1"/>
  <c r="C2" i="3"/>
  <c r="P37" i="3"/>
  <c r="K37" i="3"/>
  <c r="P36" i="3"/>
  <c r="K36" i="3"/>
  <c r="P35" i="3"/>
  <c r="K35" i="3"/>
  <c r="P34" i="3"/>
  <c r="K34" i="3"/>
  <c r="P33" i="3"/>
  <c r="K33" i="3"/>
  <c r="M35" i="3" l="1"/>
  <c r="L35" i="3"/>
  <c r="R35" i="3"/>
  <c r="Q35" i="3"/>
  <c r="L34" i="3"/>
  <c r="M34" i="3"/>
  <c r="L36" i="3"/>
  <c r="M36" i="3"/>
  <c r="M33" i="3"/>
  <c r="L33" i="3"/>
  <c r="M37" i="3"/>
  <c r="L37" i="3"/>
  <c r="R33" i="3"/>
  <c r="Q33" i="3"/>
  <c r="R37" i="3"/>
  <c r="Q37" i="3"/>
  <c r="Q34" i="3"/>
  <c r="R34" i="3"/>
  <c r="Q36" i="3"/>
  <c r="R36" i="3"/>
  <c r="C52" i="11"/>
  <c r="C48" i="11"/>
  <c r="C6" i="11"/>
  <c r="C2" i="11"/>
  <c r="C102" i="11" l="1"/>
  <c r="C98" i="11"/>
  <c r="BC7" i="5"/>
  <c r="BD7" i="5"/>
  <c r="BC8" i="5"/>
  <c r="BD8" i="5"/>
  <c r="BC9" i="5"/>
  <c r="BD9" i="5"/>
  <c r="BC10" i="5"/>
  <c r="BD10" i="5"/>
  <c r="E25" i="3"/>
  <c r="BD6" i="5"/>
  <c r="BC6" i="5"/>
  <c r="F14" i="11" s="1"/>
  <c r="H7" i="2"/>
  <c r="H8" i="2"/>
  <c r="H9" i="2"/>
  <c r="H10" i="2"/>
  <c r="H11" i="2"/>
  <c r="H12" i="2"/>
  <c r="H5" i="2"/>
  <c r="H6" i="2"/>
  <c r="H13" i="2"/>
  <c r="H4" i="2"/>
  <c r="BC35" i="5" l="1"/>
  <c r="BC34" i="5"/>
  <c r="F44" i="11" s="1"/>
  <c r="BD35" i="5"/>
  <c r="G45" i="11" s="1"/>
  <c r="BD34" i="5"/>
  <c r="G44" i="11" s="1"/>
  <c r="D41" i="3"/>
  <c r="E41" i="3"/>
  <c r="E40" i="3"/>
  <c r="D40" i="3"/>
  <c r="E14" i="3"/>
  <c r="G18" i="11"/>
  <c r="D14" i="3"/>
  <c r="F18" i="11"/>
  <c r="E13" i="3"/>
  <c r="G17" i="11"/>
  <c r="D13" i="3"/>
  <c r="F17" i="11"/>
  <c r="D12" i="3"/>
  <c r="F16" i="11"/>
  <c r="E12" i="3"/>
  <c r="G16" i="11"/>
  <c r="E11" i="3"/>
  <c r="G15" i="11"/>
  <c r="D11" i="3"/>
  <c r="E27" i="3"/>
  <c r="G31" i="11"/>
  <c r="D27" i="3"/>
  <c r="F31" i="11"/>
  <c r="D25" i="3"/>
  <c r="F29" i="11"/>
  <c r="G14" i="11"/>
  <c r="E10" i="3"/>
  <c r="D10" i="3"/>
  <c r="F15" i="11"/>
  <c r="F23" i="11"/>
  <c r="G29" i="11"/>
  <c r="G23" i="11"/>
  <c r="BE7" i="5"/>
  <c r="BE10" i="5"/>
  <c r="BG10" i="5" s="1"/>
  <c r="BE9" i="5"/>
  <c r="BE8" i="5"/>
  <c r="BH8" i="5" s="1"/>
  <c r="F25" i="3"/>
  <c r="F40" i="3"/>
  <c r="F41" i="3"/>
  <c r="D39" i="3" l="1"/>
  <c r="F45" i="11"/>
  <c r="BG7" i="5"/>
  <c r="I15" i="11" s="1"/>
  <c r="E38" i="3"/>
  <c r="D38" i="3"/>
  <c r="G14" i="3"/>
  <c r="I18" i="11"/>
  <c r="F14" i="3"/>
  <c r="H18" i="11"/>
  <c r="BH10" i="5"/>
  <c r="F13" i="3"/>
  <c r="H17" i="11"/>
  <c r="BH9" i="5"/>
  <c r="BG9" i="5"/>
  <c r="J16" i="11"/>
  <c r="H12" i="3"/>
  <c r="F12" i="3"/>
  <c r="H16" i="11"/>
  <c r="BG8" i="5"/>
  <c r="E39" i="3"/>
  <c r="F11" i="3"/>
  <c r="H15" i="11"/>
  <c r="BH7" i="5"/>
  <c r="J41" i="11"/>
  <c r="H37" i="3"/>
  <c r="I25" i="11"/>
  <c r="G21" i="3"/>
  <c r="F27" i="3"/>
  <c r="H31" i="11"/>
  <c r="H19" i="3"/>
  <c r="G19" i="3"/>
  <c r="H25" i="3"/>
  <c r="G16" i="3"/>
  <c r="I116" i="11"/>
  <c r="H23" i="11"/>
  <c r="H29" i="11"/>
  <c r="G11" i="3" l="1"/>
  <c r="J46" i="11"/>
  <c r="H40" i="3"/>
  <c r="I46" i="11"/>
  <c r="G40" i="3"/>
  <c r="J18" i="11"/>
  <c r="H14" i="3"/>
  <c r="I17" i="11"/>
  <c r="G13" i="3"/>
  <c r="J17" i="11"/>
  <c r="H13" i="3"/>
  <c r="G12" i="3"/>
  <c r="I16" i="11"/>
  <c r="J15" i="11"/>
  <c r="H11" i="3"/>
  <c r="I22" i="11"/>
  <c r="G18" i="3"/>
  <c r="J26" i="11"/>
  <c r="H22" i="3"/>
  <c r="I41" i="11"/>
  <c r="G37" i="3"/>
  <c r="J32" i="11"/>
  <c r="H28" i="3"/>
  <c r="J22" i="11"/>
  <c r="H18" i="3"/>
  <c r="J28" i="11"/>
  <c r="H24" i="3"/>
  <c r="I26" i="11"/>
  <c r="G22" i="3"/>
  <c r="J20" i="11"/>
  <c r="H16" i="3"/>
  <c r="I33" i="11"/>
  <c r="G29" i="3"/>
  <c r="I28" i="11"/>
  <c r="G24" i="3"/>
  <c r="I32" i="11"/>
  <c r="G28" i="3"/>
  <c r="J25" i="11"/>
  <c r="H21" i="3"/>
  <c r="J33" i="11"/>
  <c r="H29" i="3"/>
  <c r="G25" i="3"/>
  <c r="I29" i="11"/>
  <c r="I31" i="11"/>
  <c r="G27" i="3"/>
  <c r="J31" i="11"/>
  <c r="H27" i="3"/>
  <c r="J47" i="11"/>
  <c r="H41" i="3"/>
  <c r="I47" i="11"/>
  <c r="G41" i="3"/>
  <c r="J29" i="11"/>
  <c r="J23" i="11"/>
  <c r="I23" i="11"/>
  <c r="G17" i="2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P28" i="3"/>
  <c r="P29" i="3"/>
  <c r="P30" i="3"/>
  <c r="P31" i="3"/>
  <c r="P32" i="3"/>
  <c r="P10" i="3"/>
  <c r="K11" i="3"/>
  <c r="K12" i="3"/>
  <c r="K13" i="3"/>
  <c r="K14" i="3"/>
  <c r="K15" i="3"/>
  <c r="K16" i="3"/>
  <c r="K17" i="3"/>
  <c r="K18" i="3"/>
  <c r="K19" i="3"/>
  <c r="K20" i="3"/>
  <c r="K21" i="3"/>
  <c r="K22" i="3"/>
  <c r="K23" i="3"/>
  <c r="K24" i="3"/>
  <c r="K25" i="3"/>
  <c r="K26" i="3"/>
  <c r="K27" i="3"/>
  <c r="K28" i="3"/>
  <c r="K29" i="3"/>
  <c r="K30" i="3"/>
  <c r="K31" i="3"/>
  <c r="K32" i="3"/>
  <c r="K10" i="3"/>
  <c r="C14" i="2"/>
  <c r="D14" i="2"/>
  <c r="F14" i="2"/>
  <c r="I119" i="11" s="1"/>
  <c r="E14" i="2"/>
  <c r="G14" i="2"/>
  <c r="L24" i="3" l="1"/>
  <c r="M24" i="3"/>
  <c r="L12" i="3"/>
  <c r="M12" i="3"/>
  <c r="R27" i="3"/>
  <c r="Q27" i="3"/>
  <c r="R19" i="3"/>
  <c r="Q19" i="3"/>
  <c r="R15" i="3"/>
  <c r="Q15" i="3"/>
  <c r="R11" i="3"/>
  <c r="Q11" i="3"/>
  <c r="M27" i="3"/>
  <c r="L27" i="3"/>
  <c r="M19" i="3"/>
  <c r="L19" i="3"/>
  <c r="M11" i="3"/>
  <c r="L11" i="3"/>
  <c r="Q26" i="3"/>
  <c r="R26" i="3"/>
  <c r="Q22" i="3"/>
  <c r="R22" i="3"/>
  <c r="Q18" i="3"/>
  <c r="R18" i="3"/>
  <c r="Q14" i="3"/>
  <c r="R14" i="3"/>
  <c r="L28" i="3"/>
  <c r="M28" i="3"/>
  <c r="L16" i="3"/>
  <c r="M16" i="3"/>
  <c r="R31" i="3"/>
  <c r="Q31" i="3"/>
  <c r="R23" i="3"/>
  <c r="Q23" i="3"/>
  <c r="M31" i="3"/>
  <c r="L31" i="3"/>
  <c r="M23" i="3"/>
  <c r="L23" i="3"/>
  <c r="M15" i="3"/>
  <c r="L15" i="3"/>
  <c r="Q30" i="3"/>
  <c r="R30" i="3"/>
  <c r="L30" i="3"/>
  <c r="M30" i="3"/>
  <c r="L26" i="3"/>
  <c r="M26" i="3"/>
  <c r="L22" i="3"/>
  <c r="M22" i="3"/>
  <c r="L18" i="3"/>
  <c r="M18" i="3"/>
  <c r="L14" i="3"/>
  <c r="M14" i="3"/>
  <c r="R10" i="3"/>
  <c r="Q10" i="3"/>
  <c r="R29" i="3"/>
  <c r="Q29" i="3"/>
  <c r="R25" i="3"/>
  <c r="Q25" i="3"/>
  <c r="R21" i="3"/>
  <c r="Q21" i="3"/>
  <c r="R17" i="3"/>
  <c r="Q17" i="3"/>
  <c r="R13" i="3"/>
  <c r="Q13" i="3"/>
  <c r="L32" i="3"/>
  <c r="M32" i="3"/>
  <c r="L20" i="3"/>
  <c r="M20" i="3"/>
  <c r="M10" i="3"/>
  <c r="L10" i="3"/>
  <c r="M29" i="3"/>
  <c r="L29" i="3"/>
  <c r="M25" i="3"/>
  <c r="L25" i="3"/>
  <c r="M21" i="3"/>
  <c r="L21" i="3"/>
  <c r="M17" i="3"/>
  <c r="L17" i="3"/>
  <c r="M13" i="3"/>
  <c r="L13" i="3"/>
  <c r="Q32" i="3"/>
  <c r="R32" i="3"/>
  <c r="Q28" i="3"/>
  <c r="R28" i="3"/>
  <c r="Q24" i="3"/>
  <c r="R24" i="3"/>
  <c r="Q20" i="3"/>
  <c r="R20" i="3"/>
  <c r="Q16" i="3"/>
  <c r="R16" i="3"/>
  <c r="Q12" i="3"/>
  <c r="R12" i="3"/>
  <c r="H14" i="2"/>
  <c r="I120" i="11" s="1"/>
  <c r="J119" i="11" s="1"/>
  <c r="I115" i="11" l="1"/>
  <c r="J115" i="11" s="1"/>
  <c r="BE6" i="5"/>
  <c r="BE34" i="5" l="1"/>
  <c r="H44" i="11" s="1"/>
  <c r="BE35" i="5"/>
  <c r="H45" i="11" s="1"/>
  <c r="H14" i="11"/>
  <c r="F10" i="3"/>
  <c r="BG6" i="5"/>
  <c r="G10" i="3" s="1"/>
  <c r="BH6" i="5"/>
  <c r="H10" i="3" s="1"/>
  <c r="BG35" i="5" l="1"/>
  <c r="BH35" i="5"/>
  <c r="F39" i="3"/>
  <c r="BH34" i="5"/>
  <c r="BG34" i="5"/>
  <c r="F38" i="3"/>
  <c r="J14" i="11"/>
  <c r="I14" i="11"/>
  <c r="H38" i="3" l="1"/>
  <c r="J44" i="11"/>
  <c r="J45" i="11"/>
  <c r="H39" i="3"/>
  <c r="G38" i="3"/>
  <c r="I44" i="11"/>
  <c r="I45" i="11"/>
  <c r="G39" i="3"/>
</calcChain>
</file>

<file path=xl/sharedStrings.xml><?xml version="1.0" encoding="utf-8"?>
<sst xmlns="http://schemas.openxmlformats.org/spreadsheetml/2006/main" count="309" uniqueCount="201">
  <si>
    <t xml:space="preserve">Etablissement : </t>
  </si>
  <si>
    <t>Responsable de l'audit :</t>
  </si>
  <si>
    <t>Total</t>
  </si>
  <si>
    <t>Commentaires</t>
  </si>
  <si>
    <t>Ecart (en nombre de DMI)</t>
  </si>
  <si>
    <t>Libellé du DMI</t>
  </si>
  <si>
    <t>Fabriquant / Fournisseur</t>
  </si>
  <si>
    <t xml:space="preserve">Audit rétrospectif sur la conformité de la traçabilité : </t>
  </si>
  <si>
    <t>DMI 1</t>
  </si>
  <si>
    <t>DMI 2</t>
  </si>
  <si>
    <t>DMI 3</t>
  </si>
  <si>
    <t>DMI 4</t>
  </si>
  <si>
    <t>DMI 5</t>
  </si>
  <si>
    <t>DMI 6</t>
  </si>
  <si>
    <t>DMI 7</t>
  </si>
  <si>
    <t>DMI 8</t>
  </si>
  <si>
    <t>DMI 9</t>
  </si>
  <si>
    <t>DMI 10</t>
  </si>
  <si>
    <t>Nom du médecin ou du chirurgien-dentiste utilisateur</t>
  </si>
  <si>
    <t>Traçabilité de l’information du patient conforme</t>
  </si>
  <si>
    <t xml:space="preserve">Traçabilité par le service utilisateur </t>
  </si>
  <si>
    <t>Conformité de la traçabilité</t>
  </si>
  <si>
    <t>Effectifs</t>
  </si>
  <si>
    <t>Résultats :</t>
  </si>
  <si>
    <t>Définition du périmètre : choix des 5 à 10 références "traceuses"</t>
  </si>
  <si>
    <t>Patient 1</t>
  </si>
  <si>
    <t>Patient 2</t>
  </si>
  <si>
    <t>Patient 3</t>
  </si>
  <si>
    <t>Patient 4</t>
  </si>
  <si>
    <t>Patient 5</t>
  </si>
  <si>
    <t>Patient 6</t>
  </si>
  <si>
    <t>Patient 7</t>
  </si>
  <si>
    <t>Patient 8</t>
  </si>
  <si>
    <t>Patient 9</t>
  </si>
  <si>
    <t>Patient 10</t>
  </si>
  <si>
    <t>Patient 11</t>
  </si>
  <si>
    <t>Patient 12</t>
  </si>
  <si>
    <t>Patient 13</t>
  </si>
  <si>
    <t>Patient 14</t>
  </si>
  <si>
    <t>Patient 15</t>
  </si>
  <si>
    <t>Patient 16</t>
  </si>
  <si>
    <t>Patient 17</t>
  </si>
  <si>
    <t>Patient 18</t>
  </si>
  <si>
    <t>Patient 19</t>
  </si>
  <si>
    <t>Patient 20</t>
  </si>
  <si>
    <t>Patient 21</t>
  </si>
  <si>
    <t>Patient 22</t>
  </si>
  <si>
    <t>Patient 23</t>
  </si>
  <si>
    <t>Patient 24</t>
  </si>
  <si>
    <t>Patient 25</t>
  </si>
  <si>
    <t>Patient 26</t>
  </si>
  <si>
    <t>Patient 27</t>
  </si>
  <si>
    <t>Patient 28</t>
  </si>
  <si>
    <t>Patient 29</t>
  </si>
  <si>
    <t>Patient 30</t>
  </si>
  <si>
    <t>Patient 31</t>
  </si>
  <si>
    <t>Patient 32</t>
  </si>
  <si>
    <t>Patient 33</t>
  </si>
  <si>
    <t>Patient 34</t>
  </si>
  <si>
    <t>Patient 35</t>
  </si>
  <si>
    <t>Patient 36</t>
  </si>
  <si>
    <t>Patient 37</t>
  </si>
  <si>
    <t>Patient 38</t>
  </si>
  <si>
    <t>Patient 39</t>
  </si>
  <si>
    <t>Patient 40</t>
  </si>
  <si>
    <t>Patient 41</t>
  </si>
  <si>
    <t>Patient 42</t>
  </si>
  <si>
    <t>Patient 43</t>
  </si>
  <si>
    <t>Patient 44</t>
  </si>
  <si>
    <t>Patient 45</t>
  </si>
  <si>
    <t>Patient 46</t>
  </si>
  <si>
    <t>Patient 47</t>
  </si>
  <si>
    <t>Patient 48</t>
  </si>
  <si>
    <t>Patient 49</t>
  </si>
  <si>
    <t>Patient 50</t>
  </si>
  <si>
    <t>Conformité de la traçabilité : Tableau des résultats</t>
  </si>
  <si>
    <t>Pourcentages</t>
  </si>
  <si>
    <t>Critères</t>
  </si>
  <si>
    <t>Nombre de DMI réceptionnés entre J0 et J30</t>
  </si>
  <si>
    <t xml:space="preserve">Résultats de l'audit rétrospectif sur la conformité de la traçabilité : </t>
  </si>
  <si>
    <t>Année :</t>
  </si>
  <si>
    <t>Conformité de la traçabilité : Graphiques</t>
  </si>
  <si>
    <t>écart négatif :</t>
  </si>
  <si>
    <t>Nombre de DMI en stock à J0</t>
  </si>
  <si>
    <t>Nombre de DMI en stock à J30</t>
  </si>
  <si>
    <t>Nombre de DMI en échec de pose, périmés, retours, matériovigilances… entre J0 et J30</t>
  </si>
  <si>
    <t xml:space="preserve">Plan d'actions à mettre en œuvre suite à l'audit de traçabilité des DMI </t>
  </si>
  <si>
    <t>Date :</t>
  </si>
  <si>
    <t>Objectifs fixés :</t>
  </si>
  <si>
    <t>Niveau de priorité :</t>
  </si>
  <si>
    <t>Échéance :</t>
  </si>
  <si>
    <t>Indicateurs d’évaluation :</t>
  </si>
  <si>
    <t>Actions mises en œuvre :</t>
  </si>
  <si>
    <t>Eléments de contexte/diagnostic :</t>
  </si>
  <si>
    <t>Réponses aux indicateurs à retranscrire dans le cadre du Contrat d'Amélioration de la Qualité et de l'Efficience des Soins (CAQES)</t>
  </si>
  <si>
    <t>Responsable :</t>
  </si>
  <si>
    <t>Etat d'avancement :</t>
  </si>
  <si>
    <r>
      <rPr>
        <b/>
        <sz val="9"/>
        <color rgb="FF034EA2"/>
        <rFont val="Calibri"/>
        <family val="2"/>
        <scheme val="minor"/>
      </rPr>
      <t>REG 18 :</t>
    </r>
    <r>
      <rPr>
        <sz val="9"/>
        <color rgb="FF034EA2"/>
        <rFont val="Calibri"/>
        <family val="2"/>
        <scheme val="minor"/>
      </rPr>
      <t xml:space="preserve"> Existence d'une procédure portant sur la traçabilité sanitaire des DMI (art. R.5212-37 du CSP)</t>
    </r>
  </si>
  <si>
    <r>
      <rPr>
        <b/>
        <sz val="9"/>
        <color rgb="FF034EA2"/>
        <rFont val="Calibri"/>
        <family val="2"/>
        <scheme val="minor"/>
      </rPr>
      <t xml:space="preserve">REG 19 : </t>
    </r>
    <r>
      <rPr>
        <sz val="9"/>
        <color rgb="FF034EA2"/>
        <rFont val="Calibri"/>
        <family val="2"/>
        <scheme val="minor"/>
      </rPr>
      <t>Traçabilité complète des DMI dans le dossier patient</t>
    </r>
  </si>
  <si>
    <r>
      <rPr>
        <b/>
        <sz val="9"/>
        <color rgb="FF034EA2"/>
        <rFont val="Calibri"/>
        <family val="2"/>
        <scheme val="minor"/>
      </rPr>
      <t>NAT 2 :</t>
    </r>
    <r>
      <rPr>
        <sz val="9"/>
        <color rgb="FF034EA2"/>
        <rFont val="Calibri"/>
        <family val="2"/>
        <scheme val="minor"/>
      </rPr>
      <t xml:space="preserve"> Taux de traçabilité des DMI</t>
    </r>
  </si>
  <si>
    <r>
      <rPr>
        <b/>
        <sz val="10"/>
        <color rgb="FF034EA2"/>
        <rFont val="Calibri"/>
        <family val="2"/>
        <scheme val="minor"/>
      </rPr>
      <t>Saisir les éléments demandés dans les zones vertes.</t>
    </r>
    <r>
      <rPr>
        <sz val="10"/>
        <color rgb="FF034EA2"/>
        <rFont val="Calibri"/>
        <family val="2"/>
        <scheme val="minor"/>
      </rPr>
      <t xml:space="preserve"> 
Les cellules blanches sont programmées pour un calcul automatique et ne doivent pas être renseignées : </t>
    </r>
    <r>
      <rPr>
        <b/>
        <sz val="10"/>
        <color rgb="FF034EA2"/>
        <rFont val="Calibri"/>
        <family val="2"/>
        <scheme val="minor"/>
      </rPr>
      <t>ne pas saisir dans les cellules blanches.</t>
    </r>
  </si>
  <si>
    <t>Date de la saisie :</t>
  </si>
  <si>
    <t>Financement</t>
  </si>
  <si>
    <t>Audit de traçabilité des Dispositifs Médicaux Implantables (DMI)</t>
  </si>
  <si>
    <r>
      <t>Guide d'utilisation de la grille de l'audit</t>
    </r>
    <r>
      <rPr>
        <b/>
        <sz val="11"/>
        <color rgb="FF034EA2"/>
        <rFont val="Calibri"/>
        <family val="2"/>
        <scheme val="minor"/>
      </rPr>
      <t xml:space="preserve"> :</t>
    </r>
  </si>
  <si>
    <t>Spécialité</t>
  </si>
  <si>
    <t>Modalité de gestion</t>
  </si>
  <si>
    <t>Achat</t>
  </si>
  <si>
    <t>Dépôt</t>
  </si>
  <si>
    <t>Intra-GHS</t>
  </si>
  <si>
    <t>Hors GHS</t>
  </si>
  <si>
    <t>Chirurgie cardio-vasculaire</t>
  </si>
  <si>
    <t>Chirurgie thoracique</t>
  </si>
  <si>
    <t>Chirurgie urologique et gynécologique</t>
  </si>
  <si>
    <t>Chirurgie orthopédique et traumatique</t>
  </si>
  <si>
    <t>Neurochirurgie</t>
  </si>
  <si>
    <t>Stomatologie et chirurgie dentaire</t>
  </si>
  <si>
    <t>Chirurgie ophtalmique</t>
  </si>
  <si>
    <t>Chirurgie plastique, reconstructrice et esthétique</t>
  </si>
  <si>
    <t>Cardiologie interventionnelle</t>
  </si>
  <si>
    <t>Radiologie interventionnelle</t>
  </si>
  <si>
    <t>Perfusion</t>
  </si>
  <si>
    <t>Autre</t>
  </si>
  <si>
    <t>Date de l'audit :</t>
  </si>
  <si>
    <t>Calcul du taux de traçabilité quantitative</t>
  </si>
  <si>
    <t>Nombre de DMI implantés et informatiquement tracés entre J0 et J30</t>
  </si>
  <si>
    <t>Taux de traçabilité informatique de l'implantation des DMI :</t>
  </si>
  <si>
    <t xml:space="preserve">Existence d'une procédure portant sur la traçabilité sanitaire des DMI dans l'établissement ? </t>
  </si>
  <si>
    <t>Oui</t>
  </si>
  <si>
    <t>Non</t>
  </si>
  <si>
    <t>NA</t>
  </si>
  <si>
    <t>Numéro de référence traceuse (cf. onglet "Périmètre")</t>
  </si>
  <si>
    <r>
      <t xml:space="preserve">Traçabilité par la PUI 
</t>
    </r>
    <r>
      <rPr>
        <i/>
        <sz val="10"/>
        <color rgb="FF034EA2"/>
        <rFont val="Calibri"/>
        <family val="2"/>
        <scheme val="minor"/>
      </rPr>
      <t>(ou par la personne en charge des commandes/gestion des stocks pour les ETS sans PUI)</t>
    </r>
  </si>
  <si>
    <t>Identification du DMI : dénomination</t>
  </si>
  <si>
    <t>Identification du DMI : numéro de série ou de lot</t>
  </si>
  <si>
    <t>Identification du DMI : nom du fabricant ou de son mandataire</t>
  </si>
  <si>
    <t>Traçabilité de la PUI conforme</t>
  </si>
  <si>
    <t>Traçabilité du service conforme</t>
  </si>
  <si>
    <t>Nombre de dossiers patient avec pose d'un DMI comportant l'ensemble des informations de traçabilité réglementaire</t>
  </si>
  <si>
    <t>Nombre total d'unités de DMI implantées</t>
  </si>
  <si>
    <t xml:space="preserve">Nombre d'unités de DMI dont l'implantation est informatiquement tracée </t>
  </si>
  <si>
    <t>Nombre de dossiers patient avec pose d'un DMI analysés</t>
  </si>
  <si>
    <r>
      <rPr>
        <b/>
        <u/>
        <sz val="10"/>
        <color rgb="FF034EA2"/>
        <rFont val="Calibri"/>
        <family val="2"/>
        <scheme val="minor"/>
      </rPr>
      <t>Dans la feuille "Traçabilité quantitative", renseigner pour chaque référence traceuse</t>
    </r>
    <r>
      <rPr>
        <b/>
        <sz val="10"/>
        <color rgb="FF034EA2"/>
        <rFont val="Calibri"/>
        <family val="2"/>
        <scheme val="minor"/>
      </rPr>
      <t xml:space="preserve"> :</t>
    </r>
    <r>
      <rPr>
        <sz val="10"/>
        <color rgb="FF034EA2"/>
        <rFont val="Calibri"/>
        <family val="2"/>
        <scheme val="minor"/>
      </rPr>
      <t xml:space="preserve">
           - le nombre de DMI :
                      - En stock inventorié à J0,
                      - Réceptionnés entre J0 et J30 ,
                      - En stock inventorié à J30,
                      - Implantés et tracés informatiquement entre J0 et J30,
                      - En échec de pose, périmés, retours, matériovigilances… entre J0 et J30 ;
           - les commentaires éventuels.</t>
    </r>
  </si>
  <si>
    <t>Traçabilité par la PUI 
(ou par la personne en charge des commandes/gestion des stocks pour les ETS sans PUI)</t>
  </si>
  <si>
    <t>PUI - Identification du service utilisateur</t>
  </si>
  <si>
    <t>PUI - Identification de chaque DMI : numéro de série ou de lot</t>
  </si>
  <si>
    <t>PUI - Identification de chaque DMI : nom du fabricant ou de son mandataire</t>
  </si>
  <si>
    <t>Traçabilité par le service conforme</t>
  </si>
  <si>
    <t>Traçabilité par la PUI conforme</t>
  </si>
  <si>
    <t>Copier et "coller les valeurs" des données obtenues pour chaque année dans la feuille "Traçabilité qualitative"</t>
  </si>
  <si>
    <r>
      <rPr>
        <b/>
        <u/>
        <sz val="10"/>
        <color rgb="FF034EA2"/>
        <rFont val="Calibri"/>
        <family val="2"/>
        <scheme val="minor"/>
      </rPr>
      <t>La feuille "Impression des résultats"</t>
    </r>
    <r>
      <rPr>
        <sz val="10"/>
        <color rgb="FF034EA2"/>
        <rFont val="Calibri"/>
        <family val="2"/>
        <scheme val="minor"/>
      </rPr>
      <t xml:space="preserve"> se remplit automatiquement à partir des données renseignées dans les onglets précédents.
Les résultats de l'audit de traçabilité qualitative sont présentés sous forme de tableaux et sous forme graphique.</t>
    </r>
  </si>
  <si>
    <t>Taux de traçabilité informatique globale des DMI :</t>
  </si>
  <si>
    <t>Un responsable du système de management de la qualité du circuit des DMI est désigné par le directeur conjointement avec le président de CME ?</t>
  </si>
  <si>
    <r>
      <rPr>
        <b/>
        <u/>
        <sz val="10"/>
        <color rgb="FF034EA2"/>
        <rFont val="Calibri"/>
        <family val="2"/>
        <scheme val="minor"/>
      </rPr>
      <t>Dans la feuille "Périmètre", renseigner les DMI sélectionnés pour l'audit, en précisant :</t>
    </r>
    <r>
      <rPr>
        <sz val="10"/>
        <color rgb="FF034EA2"/>
        <rFont val="Calibri"/>
        <family val="2"/>
        <scheme val="minor"/>
      </rPr>
      <t xml:space="preserve">
            - le libellé et le fabricant/fournisseur du DMI ;
            - la modalité de gestion du DMI : achat ou dépôt ;
            - le financement du DMI : intra-GHS ou hors GHS ;
            - la spécialité chirurgicale ou interventionnelle.
Préciser aussi si l'ETS dispose : 
- d'un responsable du système de management de la qualité du circuit des DMI ; 
- d'une procédure écrite décrivant les modalités de traçabilité sanitaire des DMI.</t>
    </r>
  </si>
  <si>
    <t>Identification du DMI : date d'expiration</t>
  </si>
  <si>
    <t>Identification du DMI : dimensions cliniques</t>
  </si>
  <si>
    <t>Identification du service utilisateur</t>
  </si>
  <si>
    <t>Identification du patient : sexe, nom et prénom</t>
  </si>
  <si>
    <t>Identification du patient : date et lieu de naissance</t>
  </si>
  <si>
    <t>Identification du professionnel de santé utilisateur : nom et prénom</t>
  </si>
  <si>
    <t>Identification du professionnel de santé utilisateur : RPPS</t>
  </si>
  <si>
    <t>Date d’utilisation du DMI</t>
  </si>
  <si>
    <t>Information du patient</t>
  </si>
  <si>
    <t>Identifiant unique des dispositifs (IUD)</t>
  </si>
  <si>
    <t>Traçabilité dans le dossier patient informatisé</t>
  </si>
  <si>
    <t>Traçabilité dans la lettre de liaison</t>
  </si>
  <si>
    <t>Traçabilité dans le dossier médical partagé</t>
  </si>
  <si>
    <t>Traçabilité dans le dossier pharmaceutique</t>
  </si>
  <si>
    <t>Date de délivrance du DMI au service utilisateur et quantité délivrée</t>
  </si>
  <si>
    <t>Date et lieu d’utilisation (service/ETS)</t>
  </si>
  <si>
    <t>PUI - Identifiant unique des dispositifs (IUD)</t>
  </si>
  <si>
    <t>PUI - Identification de chaque DMI : dénomination</t>
  </si>
  <si>
    <t>PUI - Identification de chaque DMI : dimensions cliniques</t>
  </si>
  <si>
    <t>PUI - Identification de chaque DMI : date d'expiration</t>
  </si>
  <si>
    <t>PUI - Date de délivrance du DMI au service utilisateur et quantité délivrée</t>
  </si>
  <si>
    <t>Service - Date de réception, quantité réceptionnée et lieu de stockage du DMI en dépôt</t>
  </si>
  <si>
    <t>Service - Identification du patient : sexe, nom et prénom</t>
  </si>
  <si>
    <t>Service - Date d’utilisation du DMI</t>
  </si>
  <si>
    <t>Service - Identification du patient : date et lieu de naissance</t>
  </si>
  <si>
    <t>Service - Identification du professionnel de santé utilisateur : nom et prénom</t>
  </si>
  <si>
    <t>Service - Identification du professionnel de santé utilisateur : RPPS</t>
  </si>
  <si>
    <t>Mises en garde, précautions ou mesures à prendre par le patient ou le professionnel de santé</t>
  </si>
  <si>
    <t>Carte d'implant</t>
  </si>
  <si>
    <t>Date de réception du DMI et quantité réceptionnée</t>
  </si>
  <si>
    <t>Durée de vie prévue du dispositif et suivi éventuel</t>
  </si>
  <si>
    <t>PUI - Date de réception du DMI et quantité réceptionnée</t>
  </si>
  <si>
    <t>Durée de vie prévue du dispositif et suivi eventuel</t>
  </si>
  <si>
    <t>Traçabilité dans le dossier médical partagé, le cas échéant</t>
  </si>
  <si>
    <t>Traçabilité dans le dossier pharmaceutique, le cas échéant</t>
  </si>
  <si>
    <t>Date de réception, quantité réceptionnée et lieu de stockage du DMI</t>
  </si>
  <si>
    <r>
      <rPr>
        <b/>
        <u/>
        <sz val="10"/>
        <color rgb="FF034EA2"/>
        <rFont val="Calibri"/>
        <family val="2"/>
        <scheme val="minor"/>
      </rPr>
      <t>Dans la feuille "Traçabilité qualitative", renseigner pour chaque DMI implanté dont la qualité de la traçabilité est évaluée (Patients 1 à 50)</t>
    </r>
    <r>
      <rPr>
        <b/>
        <sz val="10"/>
        <color rgb="FF034EA2"/>
        <rFont val="Calibri"/>
        <family val="2"/>
        <scheme val="minor"/>
      </rPr>
      <t xml:space="preserve"> :</t>
    </r>
    <r>
      <rPr>
        <sz val="10"/>
        <color rgb="FF034EA2"/>
        <rFont val="Calibri"/>
        <family val="2"/>
        <scheme val="minor"/>
      </rPr>
      <t xml:space="preserve">
           - le numéro de la référence traceuse correspondante (DMI 1 à 10, cf. onglet "Périmètre") ;
           - pour chacun des 28 critères : Oui / Non / </t>
    </r>
    <r>
      <rPr>
        <i/>
        <sz val="10"/>
        <color rgb="FF034EA2"/>
        <rFont val="Calibri"/>
        <family val="2"/>
        <scheme val="minor"/>
      </rPr>
      <t>NA pour non applicable (uniquement pour les critères avec des astérisques et . 
              NB : Si l'ETS ne peut pas retrouver rétrospectivement les informations présentes sur le document remis au patient, laisser les cases correspondantes vides.</t>
    </r>
    <r>
      <rPr>
        <sz val="10"/>
        <color rgb="FF034EA2"/>
        <rFont val="Calibri"/>
        <family val="2"/>
        <scheme val="minor"/>
      </rPr>
      <t/>
    </r>
  </si>
  <si>
    <t>Traçabilité dans le dossier médical partagé, le cas échéant***</t>
  </si>
  <si>
    <t>Traçabilité dans le dossier pharmaceutique, le cas échéant***</t>
  </si>
  <si>
    <t>*** selon les dispositions règlementaires en vigueur</t>
  </si>
  <si>
    <t>Traçabilité du DMI conforme dans le dossier patient informatisé</t>
  </si>
  <si>
    <t>Identifiant unique des dispositifs (IUD)*</t>
  </si>
  <si>
    <t>Date de réception, quantité réceptionnée et lieu de stockage du DMI**</t>
  </si>
  <si>
    <t>Mises en garde, précautions ou mesures à prendre par le patient ou le professionnel de santé*</t>
  </si>
  <si>
    <t>Carte d'implant*</t>
  </si>
  <si>
    <t>* pour les DMI certifiés conformément au règlement européen UE 2017/745</t>
  </si>
  <si>
    <t>** pour les DMI en dépôts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</si>
</sst>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;[Red]0"/>
  </numFmts>
  <fonts count="2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34EA2"/>
      <name val="Calibri"/>
      <family val="2"/>
      <scheme val="minor"/>
    </font>
    <font>
      <sz val="11"/>
      <color rgb="FF034EA2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2"/>
      <color rgb="FF034EA2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34EA2"/>
      <name val="Calibri"/>
      <family val="2"/>
      <scheme val="minor"/>
    </font>
    <font>
      <b/>
      <sz val="10"/>
      <color rgb="FF034EA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u/>
      <sz val="11"/>
      <color rgb="FF034EA2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0"/>
      <color theme="0" tint="-0.249977111117893"/>
      <name val="Calibri"/>
      <family val="2"/>
      <scheme val="minor"/>
    </font>
    <font>
      <sz val="8"/>
      <name val="Arial"/>
      <family val="2"/>
    </font>
    <font>
      <sz val="9"/>
      <color theme="1"/>
      <name val="Calibri"/>
      <family val="2"/>
      <scheme val="minor"/>
    </font>
    <font>
      <sz val="9"/>
      <color rgb="FF034EA2"/>
      <name val="Calibri"/>
      <family val="2"/>
      <scheme val="minor"/>
    </font>
    <font>
      <b/>
      <sz val="9"/>
      <color rgb="FF034EA2"/>
      <name val="Calibri"/>
      <family val="2"/>
      <scheme val="minor"/>
    </font>
    <font>
      <b/>
      <sz val="14"/>
      <color rgb="FF034EA2"/>
      <name val="Calibri"/>
      <family val="2"/>
      <scheme val="minor"/>
    </font>
    <font>
      <b/>
      <u/>
      <sz val="10"/>
      <color rgb="FF034EA2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0"/>
      <color rgb="FF034EA2"/>
      <name val="Calibri"/>
      <family val="2"/>
      <scheme val="minor"/>
    </font>
    <font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34EA2"/>
        <bgColor indexed="64"/>
      </patternFill>
    </fill>
    <fill>
      <patternFill patternType="solid">
        <fgColor rgb="FFD6EBBB"/>
        <bgColor indexed="64"/>
      </patternFill>
    </fill>
    <fill>
      <patternFill patternType="solid">
        <fgColor rgb="FFE1F0CC"/>
        <bgColor indexed="64"/>
      </patternFill>
    </fill>
    <fill>
      <patternFill patternType="solid">
        <fgColor rgb="FFD2E7FE"/>
        <bgColor indexed="64"/>
      </patternFill>
    </fill>
    <fill>
      <patternFill patternType="solid">
        <fgColor rgb="FFE6F1FE"/>
        <bgColor indexed="64"/>
      </patternFill>
    </fill>
    <fill>
      <patternFill patternType="solid">
        <fgColor rgb="FFF1F8E8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6">
    <border>
      <left/>
      <right/>
      <top/>
      <bottom/>
      <diagonal/>
    </border>
    <border>
      <left style="thin">
        <color rgb="FF034EA2"/>
      </left>
      <right style="thin">
        <color rgb="FF034EA2"/>
      </right>
      <top style="thin">
        <color rgb="FF034EA2"/>
      </top>
      <bottom style="thin">
        <color rgb="FF034EA2"/>
      </bottom>
      <diagonal/>
    </border>
    <border>
      <left/>
      <right/>
      <top style="thin">
        <color rgb="FF034EA2"/>
      </top>
      <bottom/>
      <diagonal/>
    </border>
    <border>
      <left/>
      <right style="thin">
        <color rgb="FF034EA2"/>
      </right>
      <top style="thin">
        <color rgb="FF034EA2"/>
      </top>
      <bottom/>
      <diagonal/>
    </border>
    <border>
      <left style="thin">
        <color rgb="FF034EA2"/>
      </left>
      <right/>
      <top/>
      <bottom style="thin">
        <color rgb="FF034EA2"/>
      </bottom>
      <diagonal/>
    </border>
    <border>
      <left/>
      <right/>
      <top/>
      <bottom style="thin">
        <color rgb="FF034EA2"/>
      </bottom>
      <diagonal/>
    </border>
    <border>
      <left/>
      <right style="thin">
        <color rgb="FF034EA2"/>
      </right>
      <top/>
      <bottom style="thin">
        <color rgb="FF034EA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034EA2"/>
      </left>
      <right/>
      <top style="thin">
        <color rgb="FF034EA2"/>
      </top>
      <bottom style="thin">
        <color rgb="FF034EA2"/>
      </bottom>
      <diagonal/>
    </border>
    <border>
      <left/>
      <right/>
      <top style="thin">
        <color rgb="FF034EA2"/>
      </top>
      <bottom style="thin">
        <color rgb="FF034EA2"/>
      </bottom>
      <diagonal/>
    </border>
    <border>
      <left style="thin">
        <color rgb="FF034EA2"/>
      </left>
      <right style="thin">
        <color rgb="FF034EA2"/>
      </right>
      <top/>
      <bottom style="thin">
        <color rgb="FF034EA2"/>
      </bottom>
      <diagonal/>
    </border>
    <border>
      <left style="thin">
        <color rgb="FF034EA2"/>
      </left>
      <right style="thin">
        <color rgb="FF034EA2"/>
      </right>
      <top style="thin">
        <color rgb="FF034EA2"/>
      </top>
      <bottom/>
      <diagonal/>
    </border>
    <border>
      <left style="medium">
        <color rgb="FF034EA2"/>
      </left>
      <right style="thin">
        <color rgb="FF034EA2"/>
      </right>
      <top style="medium">
        <color rgb="FF034EA2"/>
      </top>
      <bottom style="thin">
        <color rgb="FF034EA2"/>
      </bottom>
      <diagonal/>
    </border>
    <border>
      <left style="thin">
        <color rgb="FF034EA2"/>
      </left>
      <right style="thin">
        <color rgb="FF034EA2"/>
      </right>
      <top style="medium">
        <color rgb="FF034EA2"/>
      </top>
      <bottom style="thin">
        <color rgb="FF034EA2"/>
      </bottom>
      <diagonal/>
    </border>
    <border>
      <left style="thin">
        <color rgb="FF034EA2"/>
      </left>
      <right/>
      <top style="medium">
        <color rgb="FF034EA2"/>
      </top>
      <bottom style="thin">
        <color rgb="FF034EA2"/>
      </bottom>
      <diagonal/>
    </border>
    <border>
      <left/>
      <right style="medium">
        <color rgb="FF034EA2"/>
      </right>
      <top style="medium">
        <color rgb="FF034EA2"/>
      </top>
      <bottom style="thin">
        <color rgb="FF034EA2"/>
      </bottom>
      <diagonal/>
    </border>
    <border>
      <left style="medium">
        <color rgb="FF034EA2"/>
      </left>
      <right style="thin">
        <color rgb="FF034EA2"/>
      </right>
      <top style="thin">
        <color rgb="FF034EA2"/>
      </top>
      <bottom style="thin">
        <color rgb="FF034EA2"/>
      </bottom>
      <diagonal/>
    </border>
    <border>
      <left/>
      <right style="medium">
        <color rgb="FF034EA2"/>
      </right>
      <top style="thin">
        <color rgb="FF034EA2"/>
      </top>
      <bottom style="thin">
        <color rgb="FF034EA2"/>
      </bottom>
      <diagonal/>
    </border>
    <border>
      <left style="medium">
        <color rgb="FF034EA2"/>
      </left>
      <right style="thin">
        <color rgb="FF034EA2"/>
      </right>
      <top style="thin">
        <color rgb="FF034EA2"/>
      </top>
      <bottom style="medium">
        <color rgb="FF034EA2"/>
      </bottom>
      <diagonal/>
    </border>
    <border>
      <left style="thin">
        <color rgb="FF034EA2"/>
      </left>
      <right style="thin">
        <color rgb="FF034EA2"/>
      </right>
      <top style="thin">
        <color rgb="FF034EA2"/>
      </top>
      <bottom style="medium">
        <color rgb="FF034EA2"/>
      </bottom>
      <diagonal/>
    </border>
    <border>
      <left style="thin">
        <color rgb="FF034EA2"/>
      </left>
      <right/>
      <top style="thin">
        <color rgb="FF034EA2"/>
      </top>
      <bottom style="medium">
        <color rgb="FF034EA2"/>
      </bottom>
      <diagonal/>
    </border>
    <border>
      <left style="medium">
        <color rgb="FF034EA2"/>
      </left>
      <right/>
      <top style="medium">
        <color rgb="FF034EA2"/>
      </top>
      <bottom style="medium">
        <color rgb="FF034EA2"/>
      </bottom>
      <diagonal/>
    </border>
    <border>
      <left/>
      <right style="medium">
        <color rgb="FF034EA2"/>
      </right>
      <top style="medium">
        <color rgb="FF034EA2"/>
      </top>
      <bottom style="medium">
        <color rgb="FF034EA2"/>
      </bottom>
      <diagonal/>
    </border>
    <border>
      <left style="medium">
        <color rgb="FF034EA2"/>
      </left>
      <right/>
      <top style="medium">
        <color rgb="FF034EA2"/>
      </top>
      <bottom style="thin">
        <color rgb="FF034EA2"/>
      </bottom>
      <diagonal/>
    </border>
    <border>
      <left style="thin">
        <color rgb="FF034EA2"/>
      </left>
      <right style="medium">
        <color rgb="FF034EA2"/>
      </right>
      <top style="thin">
        <color rgb="FF034EA2"/>
      </top>
      <bottom style="thin">
        <color rgb="FF034EA2"/>
      </bottom>
      <diagonal/>
    </border>
    <border>
      <left style="medium">
        <color rgb="FF034EA2"/>
      </left>
      <right style="thin">
        <color rgb="FF034EA2"/>
      </right>
      <top/>
      <bottom style="thin">
        <color rgb="FF034EA2"/>
      </bottom>
      <diagonal/>
    </border>
    <border>
      <left style="thin">
        <color rgb="FF034EA2"/>
      </left>
      <right style="medium">
        <color rgb="FF034EA2"/>
      </right>
      <top style="thin">
        <color rgb="FF034EA2"/>
      </top>
      <bottom style="medium">
        <color rgb="FF034EA2"/>
      </bottom>
      <diagonal/>
    </border>
    <border>
      <left style="medium">
        <color rgb="FF034EA2"/>
      </left>
      <right style="thin">
        <color rgb="FF034EA2"/>
      </right>
      <top style="thin">
        <color rgb="FF034EA2"/>
      </top>
      <bottom/>
      <diagonal/>
    </border>
    <border>
      <left style="thin">
        <color rgb="FF034EA2"/>
      </left>
      <right style="medium">
        <color rgb="FF034EA2"/>
      </right>
      <top style="thin">
        <color rgb="FF034EA2"/>
      </top>
      <bottom/>
      <diagonal/>
    </border>
    <border>
      <left style="medium">
        <color rgb="FF034EA2"/>
      </left>
      <right style="thin">
        <color rgb="FF034EA2"/>
      </right>
      <top style="medium">
        <color rgb="FF034EA2"/>
      </top>
      <bottom style="medium">
        <color rgb="FF034EA2"/>
      </bottom>
      <diagonal/>
    </border>
    <border>
      <left style="thin">
        <color rgb="FF034EA2"/>
      </left>
      <right style="thin">
        <color rgb="FF034EA2"/>
      </right>
      <top style="medium">
        <color rgb="FF034EA2"/>
      </top>
      <bottom style="medium">
        <color rgb="FF034EA2"/>
      </bottom>
      <diagonal/>
    </border>
    <border>
      <left style="thin">
        <color rgb="FF034EA2"/>
      </left>
      <right style="medium">
        <color rgb="FF034EA2"/>
      </right>
      <top style="medium">
        <color rgb="FF034EA2"/>
      </top>
      <bottom style="medium">
        <color rgb="FF034EA2"/>
      </bottom>
      <diagonal/>
    </border>
    <border>
      <left style="medium">
        <color rgb="FF034EA2"/>
      </left>
      <right style="medium">
        <color rgb="FF034EA2"/>
      </right>
      <top style="medium">
        <color rgb="FF034EA2"/>
      </top>
      <bottom style="thin">
        <color rgb="FF034EA2"/>
      </bottom>
      <diagonal/>
    </border>
    <border>
      <left style="medium">
        <color rgb="FF034EA2"/>
      </left>
      <right style="medium">
        <color rgb="FF034EA2"/>
      </right>
      <top style="thin">
        <color rgb="FF034EA2"/>
      </top>
      <bottom style="thin">
        <color rgb="FF034EA2"/>
      </bottom>
      <diagonal/>
    </border>
    <border>
      <left style="medium">
        <color rgb="FF034EA2"/>
      </left>
      <right style="thin">
        <color rgb="FF034EA2"/>
      </right>
      <top/>
      <bottom/>
      <diagonal/>
    </border>
    <border>
      <left style="thin">
        <color rgb="FF034EA2"/>
      </left>
      <right style="thin">
        <color rgb="FF034EA2"/>
      </right>
      <top/>
      <bottom/>
      <diagonal/>
    </border>
    <border>
      <left style="medium">
        <color rgb="FF034EA2"/>
      </left>
      <right style="thin">
        <color rgb="FF034EA2"/>
      </right>
      <top style="medium">
        <color rgb="FF034EA2"/>
      </top>
      <bottom/>
      <diagonal/>
    </border>
    <border>
      <left style="thin">
        <color rgb="FF034EA2"/>
      </left>
      <right style="medium">
        <color rgb="FF034EA2"/>
      </right>
      <top style="medium">
        <color rgb="FF034EA2"/>
      </top>
      <bottom style="thin">
        <color rgb="FF034EA2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rgb="FF034EA2"/>
      </left>
      <right style="medium">
        <color rgb="FF034EA2"/>
      </right>
      <top/>
      <bottom style="thin">
        <color rgb="FF034EA2"/>
      </bottom>
      <diagonal/>
    </border>
    <border>
      <left style="medium">
        <color rgb="FF034EA2"/>
      </left>
      <right style="thin">
        <color theme="0"/>
      </right>
      <top style="medium">
        <color rgb="FF034EA2"/>
      </top>
      <bottom style="medium">
        <color rgb="FF034EA2"/>
      </bottom>
      <diagonal/>
    </border>
    <border>
      <left style="thin">
        <color theme="0"/>
      </left>
      <right style="thin">
        <color theme="0"/>
      </right>
      <top style="medium">
        <color rgb="FF034EA2"/>
      </top>
      <bottom style="medium">
        <color rgb="FF034EA2"/>
      </bottom>
      <diagonal/>
    </border>
    <border>
      <left style="thin">
        <color theme="0"/>
      </left>
      <right style="medium">
        <color rgb="FF034EA2"/>
      </right>
      <top style="medium">
        <color rgb="FF034EA2"/>
      </top>
      <bottom style="medium">
        <color rgb="FF034EA2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medium">
        <color rgb="FF034EA2"/>
      </left>
      <right/>
      <top style="thin">
        <color rgb="FF034EA2"/>
      </top>
      <bottom style="thin">
        <color rgb="FF034EA2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rgb="FF034EA2"/>
      </top>
      <bottom style="medium">
        <color rgb="FF034EA2"/>
      </bottom>
      <diagonal/>
    </border>
    <border>
      <left style="medium">
        <color rgb="FF034EA2"/>
      </left>
      <right style="thin">
        <color rgb="FF034EA2"/>
      </right>
      <top/>
      <bottom style="medium">
        <color rgb="FF034EA2"/>
      </bottom>
      <diagonal/>
    </border>
    <border>
      <left style="thin">
        <color rgb="FF034EA2"/>
      </left>
      <right style="thin">
        <color rgb="FF034EA2"/>
      </right>
      <top/>
      <bottom style="medium">
        <color rgb="FF034EA2"/>
      </bottom>
      <diagonal/>
    </border>
    <border>
      <left style="thin">
        <color rgb="FF034EA2"/>
      </left>
      <right style="medium">
        <color rgb="FF034EA2"/>
      </right>
      <top/>
      <bottom style="medium">
        <color rgb="FF034EA2"/>
      </bottom>
      <diagonal/>
    </border>
    <border>
      <left style="thin">
        <color rgb="FF034EA2"/>
      </left>
      <right/>
      <top style="medium">
        <color rgb="FF034EA2"/>
      </top>
      <bottom style="medium">
        <color rgb="FF034EA2"/>
      </bottom>
      <diagonal/>
    </border>
    <border>
      <left/>
      <right style="thin">
        <color rgb="FF034EA2"/>
      </right>
      <top style="thin">
        <color rgb="FF034EA2"/>
      </top>
      <bottom style="thin">
        <color rgb="FF034EA2"/>
      </bottom>
      <diagonal/>
    </border>
    <border>
      <left/>
      <right style="thin">
        <color rgb="FF034EA2"/>
      </right>
      <top/>
      <bottom/>
      <diagonal/>
    </border>
    <border>
      <left style="thin">
        <color rgb="FF034EA2"/>
      </left>
      <right style="thin">
        <color rgb="FFF1F8E8"/>
      </right>
      <top style="thin">
        <color rgb="FF034EA2"/>
      </top>
      <bottom style="thin">
        <color rgb="FF034EA2"/>
      </bottom>
      <diagonal/>
    </border>
    <border>
      <left style="thin">
        <color rgb="FF034EA2"/>
      </left>
      <right/>
      <top style="thin">
        <color rgb="FF034EA2"/>
      </top>
      <bottom/>
      <diagonal/>
    </border>
    <border>
      <left style="medium">
        <color rgb="FF034EA2"/>
      </left>
      <right style="medium">
        <color rgb="FF034EA2"/>
      </right>
      <top style="medium">
        <color rgb="FF034EA2"/>
      </top>
      <bottom style="medium">
        <color rgb="FF034EA2"/>
      </bottom>
      <diagonal/>
    </border>
    <border>
      <left style="thin">
        <color rgb="FF034EA2"/>
      </left>
      <right/>
      <top/>
      <bottom/>
      <diagonal/>
    </border>
    <border>
      <left/>
      <right style="thin">
        <color rgb="FF034EA2"/>
      </right>
      <top style="medium">
        <color rgb="FF034EA2"/>
      </top>
      <bottom style="medium">
        <color rgb="FF034EA2"/>
      </bottom>
      <diagonal/>
    </border>
    <border>
      <left style="thin">
        <color rgb="FF034EA2"/>
      </left>
      <right style="medium">
        <color rgb="FF034EA2"/>
      </right>
      <top style="thin">
        <color indexed="64"/>
      </top>
      <bottom style="medium">
        <color rgb="FF034EA2"/>
      </bottom>
      <diagonal/>
    </border>
    <border>
      <left style="thin">
        <color rgb="FF034EA2"/>
      </left>
      <right style="medium">
        <color rgb="FF034EA2"/>
      </right>
      <top style="medium">
        <color rgb="FF034EA2"/>
      </top>
      <bottom style="thin">
        <color theme="3"/>
      </bottom>
      <diagonal/>
    </border>
    <border>
      <left style="thin">
        <color theme="0"/>
      </left>
      <right style="thin">
        <color theme="0"/>
      </right>
      <top style="medium">
        <color theme="3"/>
      </top>
      <bottom style="thin">
        <color theme="0"/>
      </bottom>
      <diagonal/>
    </border>
    <border>
      <left style="thin">
        <color rgb="FF034EA2"/>
      </left>
      <right style="thin">
        <color rgb="FF034EA2"/>
      </right>
      <top style="thin">
        <color rgb="FF034EA2"/>
      </top>
      <bottom style="medium">
        <color theme="3"/>
      </bottom>
      <diagonal/>
    </border>
    <border>
      <left style="thin">
        <color rgb="FF034EA2"/>
      </left>
      <right style="thin">
        <color rgb="FF034EA2"/>
      </right>
      <top style="thin">
        <color theme="3"/>
      </top>
      <bottom style="thin">
        <color rgb="FF034EA2"/>
      </bottom>
      <diagonal/>
    </border>
    <border>
      <left style="thin">
        <color rgb="FF034EA2"/>
      </left>
      <right style="thin">
        <color rgb="FF034EA2"/>
      </right>
      <top style="medium">
        <color rgb="FF034EA2"/>
      </top>
      <bottom/>
      <diagonal/>
    </border>
    <border>
      <left/>
      <right/>
      <top style="thin">
        <color rgb="FF034EA2"/>
      </top>
      <bottom style="medium">
        <color rgb="FF034EA2"/>
      </bottom>
      <diagonal/>
    </border>
    <border>
      <left/>
      <right style="thin">
        <color rgb="FF034EA2"/>
      </right>
      <top style="thin">
        <color rgb="FF034EA2"/>
      </top>
      <bottom style="medium">
        <color rgb="FF034EA2"/>
      </bottom>
      <diagonal/>
    </border>
    <border>
      <left style="medium">
        <color rgb="FF034EA2"/>
      </left>
      <right style="thin">
        <color rgb="FF034EA2"/>
      </right>
      <top style="thin">
        <color rgb="FF034EA2"/>
      </top>
      <bottom style="medium">
        <color theme="3"/>
      </bottom>
      <diagonal/>
    </border>
    <border>
      <left style="thin">
        <color rgb="FF034EA2"/>
      </left>
      <right/>
      <top style="medium">
        <color theme="3"/>
      </top>
      <bottom style="thin">
        <color rgb="FF034EA2"/>
      </bottom>
      <diagonal/>
    </border>
    <border>
      <left/>
      <right style="thin">
        <color rgb="FF034EA2"/>
      </right>
      <top style="medium">
        <color theme="3"/>
      </top>
      <bottom style="thin">
        <color rgb="FF034EA2"/>
      </bottom>
      <diagonal/>
    </border>
    <border>
      <left style="thin">
        <color rgb="FF034EA2"/>
      </left>
      <right style="thin">
        <color theme="0"/>
      </right>
      <top style="medium">
        <color theme="3"/>
      </top>
      <bottom style="thin">
        <color theme="0"/>
      </bottom>
      <diagonal/>
    </border>
    <border>
      <left style="thin">
        <color rgb="FF034EA2"/>
      </left>
      <right style="thin">
        <color rgb="FF034EA2"/>
      </right>
      <top style="medium">
        <color rgb="FF034EA2"/>
      </top>
      <bottom style="thin">
        <color theme="3"/>
      </bottom>
      <diagonal/>
    </border>
    <border>
      <left style="thin">
        <color rgb="FF034EA2"/>
      </left>
      <right style="thin">
        <color rgb="FF034EA2"/>
      </right>
      <top style="thin">
        <color theme="3"/>
      </top>
      <bottom style="medium">
        <color rgb="FF034EA2"/>
      </bottom>
      <diagonal/>
    </border>
    <border>
      <left style="thin">
        <color rgb="FF034EA2"/>
      </left>
      <right style="thin">
        <color rgb="FF034EA2"/>
      </right>
      <top style="thin">
        <color theme="3"/>
      </top>
      <bottom/>
      <diagonal/>
    </border>
    <border>
      <left style="thin">
        <color rgb="FF034EA2"/>
      </left>
      <right style="thin">
        <color rgb="FF034EA2"/>
      </right>
      <top style="thin">
        <color theme="3"/>
      </top>
      <bottom style="thin">
        <color theme="3"/>
      </bottom>
      <diagonal/>
    </border>
    <border>
      <left style="thin">
        <color rgb="FF034EA2"/>
      </left>
      <right/>
      <top style="medium">
        <color rgb="FF034EA2"/>
      </top>
      <bottom/>
      <diagonal/>
    </border>
    <border>
      <left style="thin">
        <color rgb="FF034EA2"/>
      </left>
      <right style="medium">
        <color rgb="FF034EA2"/>
      </right>
      <top style="medium">
        <color rgb="FF034EA2"/>
      </top>
      <bottom/>
      <diagonal/>
    </border>
    <border>
      <left style="thin">
        <color rgb="FF034EA2"/>
      </left>
      <right style="medium">
        <color rgb="FF034EA2"/>
      </right>
      <top style="thin">
        <color theme="3"/>
      </top>
      <bottom style="medium">
        <color rgb="FF034EA2"/>
      </bottom>
      <diagonal/>
    </border>
    <border>
      <left style="thin">
        <color rgb="FF034EA2"/>
      </left>
      <right style="medium">
        <color rgb="FF034EA2"/>
      </right>
      <top style="thin">
        <color theme="3"/>
      </top>
      <bottom/>
      <diagonal/>
    </border>
    <border>
      <left style="thin">
        <color rgb="FF034EA2"/>
      </left>
      <right style="medium">
        <color rgb="FF034EA2"/>
      </right>
      <top style="thin">
        <color theme="3"/>
      </top>
      <bottom style="thin">
        <color theme="3"/>
      </bottom>
      <diagonal/>
    </border>
    <border>
      <left style="thin">
        <color rgb="FF034EA2"/>
      </left>
      <right style="medium">
        <color rgb="FF034EA2"/>
      </right>
      <top/>
      <bottom/>
      <diagonal/>
    </border>
    <border>
      <left style="thin">
        <color rgb="FF034EA2"/>
      </left>
      <right style="thin">
        <color rgb="FF034EA2"/>
      </right>
      <top style="thin">
        <color theme="3"/>
      </top>
      <bottom style="medium">
        <color theme="3"/>
      </bottom>
      <diagonal/>
    </border>
    <border>
      <left style="thin">
        <color rgb="FF034EA2"/>
      </left>
      <right style="medium">
        <color rgb="FF034EA2"/>
      </right>
      <top style="thin">
        <color theme="3"/>
      </top>
      <bottom style="medium">
        <color theme="3"/>
      </bottom>
      <diagonal/>
    </border>
    <border>
      <left style="medium">
        <color rgb="FF034EA2"/>
      </left>
      <right style="thin">
        <color rgb="FF034EA2"/>
      </right>
      <top style="thin">
        <color theme="3"/>
      </top>
      <bottom style="medium">
        <color rgb="FF034EA2"/>
      </bottom>
      <diagonal/>
    </border>
    <border>
      <left style="medium">
        <color rgb="FF034EA2"/>
      </left>
      <right style="thin">
        <color rgb="FF034EA2"/>
      </right>
      <top style="thin">
        <color theme="3"/>
      </top>
      <bottom/>
      <diagonal/>
    </border>
    <border>
      <left style="medium">
        <color rgb="FF034EA2"/>
      </left>
      <right style="thin">
        <color rgb="FF034EA2"/>
      </right>
      <top style="thin">
        <color theme="3"/>
      </top>
      <bottom style="medium">
        <color theme="3"/>
      </bottom>
      <diagonal/>
    </border>
    <border>
      <left style="medium">
        <color rgb="FF034EA2"/>
      </left>
      <right style="thin">
        <color rgb="FF034EA2"/>
      </right>
      <top style="thin">
        <color theme="3"/>
      </top>
      <bottom style="thin">
        <color theme="3"/>
      </bottom>
      <diagonal/>
    </border>
    <border>
      <left style="medium">
        <color rgb="FF034EA2"/>
      </left>
      <right style="thin">
        <color rgb="FF034EA2"/>
      </right>
      <top style="medium">
        <color rgb="FF034EA2"/>
      </top>
      <bottom style="thin">
        <color theme="3"/>
      </bottom>
      <diagonal/>
    </border>
    <border>
      <left style="medium">
        <color rgb="FF034EA2"/>
      </left>
      <right style="thin">
        <color rgb="FF034EA2"/>
      </right>
      <top/>
      <bottom style="thin">
        <color theme="3"/>
      </bottom>
      <diagonal/>
    </border>
    <border>
      <left style="thin">
        <color rgb="FF034EA2"/>
      </left>
      <right style="thin">
        <color rgb="FF034EA2"/>
      </right>
      <top/>
      <bottom style="thin">
        <color theme="3"/>
      </bottom>
      <diagonal/>
    </border>
    <border>
      <left style="thin">
        <color rgb="FF034EA2"/>
      </left>
      <right/>
      <top/>
      <bottom style="medium">
        <color rgb="FF034EA2"/>
      </bottom>
      <diagonal/>
    </border>
    <border>
      <left style="thin">
        <color rgb="FF034EA2"/>
      </left>
      <right style="medium">
        <color rgb="FF034EA2"/>
      </right>
      <top/>
      <bottom style="thin">
        <color theme="3"/>
      </bottom>
      <diagonal/>
    </border>
    <border>
      <left style="medium">
        <color rgb="FF034EA2"/>
      </left>
      <right style="medium">
        <color rgb="FF034EA2"/>
      </right>
      <top style="thin">
        <color rgb="FF034EA2"/>
      </top>
      <bottom style="medium">
        <color rgb="FF034EA2"/>
      </bottom>
      <diagonal/>
    </border>
    <border>
      <left/>
      <right/>
      <top style="medium">
        <color rgb="FF034EA2"/>
      </top>
      <bottom/>
      <diagonal/>
    </border>
    <border>
      <left/>
      <right style="thin">
        <color rgb="FF034EA2"/>
      </right>
      <top style="medium">
        <color rgb="FF034EA2"/>
      </top>
      <bottom/>
      <diagonal/>
    </border>
    <border>
      <left/>
      <right/>
      <top/>
      <bottom style="medium">
        <color rgb="FF034EA2"/>
      </bottom>
      <diagonal/>
    </border>
    <border>
      <left/>
      <right style="thin">
        <color rgb="FF034EA2"/>
      </right>
      <top/>
      <bottom style="medium">
        <color rgb="FF034EA2"/>
      </bottom>
      <diagonal/>
    </border>
  </borders>
  <cellStyleXfs count="4">
    <xf numFmtId="0" fontId="0" fillId="0" borderId="0"/>
    <xf numFmtId="0" fontId="4" fillId="0" borderId="0"/>
    <xf numFmtId="0" fontId="16" fillId="0" borderId="0"/>
    <xf numFmtId="9" fontId="26" fillId="0" borderId="0" applyFont="0" applyFill="0" applyBorder="0" applyAlignment="0" applyProtection="0"/>
  </cellStyleXfs>
  <cellXfs count="539">
    <xf numFmtId="0" fontId="0" fillId="0" borderId="0" xfId="0"/>
    <xf numFmtId="0" fontId="7" fillId="0" borderId="7" xfId="0" applyFont="1" applyBorder="1" applyAlignment="1">
      <alignment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0" fontId="11" fillId="0" borderId="7" xfId="0" applyFont="1" applyBorder="1" applyAlignment="1">
      <alignment horizontal="center" vertical="center" wrapText="1"/>
    </xf>
    <xf numFmtId="0" fontId="0" fillId="0" borderId="41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41" xfId="0" applyFont="1" applyFill="1" applyBorder="1" applyAlignment="1">
      <alignment vertical="center" wrapText="1"/>
    </xf>
    <xf numFmtId="0" fontId="0" fillId="0" borderId="7" xfId="0" applyFont="1" applyFill="1" applyBorder="1" applyAlignment="1">
      <alignment vertical="center" wrapText="1"/>
    </xf>
    <xf numFmtId="0" fontId="0" fillId="0" borderId="39" xfId="0" applyFont="1" applyBorder="1" applyAlignment="1">
      <alignment horizontal="center" vertical="center" wrapText="1"/>
    </xf>
    <xf numFmtId="0" fontId="2" fillId="0" borderId="39" xfId="0" applyFont="1" applyBorder="1" applyAlignment="1">
      <alignment vertical="center" wrapText="1"/>
    </xf>
    <xf numFmtId="0" fontId="0" fillId="0" borderId="39" xfId="0" applyFont="1" applyBorder="1" applyAlignment="1">
      <alignment vertical="center" wrapText="1"/>
    </xf>
    <xf numFmtId="0" fontId="0" fillId="0" borderId="38" xfId="0" applyFont="1" applyBorder="1" applyAlignment="1">
      <alignment vertical="center" wrapText="1"/>
    </xf>
    <xf numFmtId="0" fontId="2" fillId="0" borderId="39" xfId="0" applyFont="1" applyFill="1" applyBorder="1" applyAlignment="1">
      <alignment horizontal="center" vertical="center" wrapText="1"/>
    </xf>
    <xf numFmtId="0" fontId="0" fillId="0" borderId="40" xfId="0" applyFont="1" applyBorder="1" applyAlignment="1">
      <alignment horizontal="center" vertical="center" wrapText="1"/>
    </xf>
    <xf numFmtId="0" fontId="0" fillId="0" borderId="39" xfId="0" applyFont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vertical="center"/>
    </xf>
    <xf numFmtId="0" fontId="2" fillId="0" borderId="44" xfId="0" applyFont="1" applyFill="1" applyBorder="1" applyAlignment="1">
      <alignment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4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41" xfId="0" applyFont="1" applyFill="1" applyBorder="1" applyAlignment="1">
      <alignment vertical="center"/>
    </xf>
    <xf numFmtId="0" fontId="0" fillId="0" borderId="42" xfId="0" applyBorder="1" applyAlignment="1">
      <alignment vertical="center"/>
    </xf>
    <xf numFmtId="0" fontId="0" fillId="0" borderId="40" xfId="0" applyBorder="1" applyAlignment="1">
      <alignment vertical="center"/>
    </xf>
    <xf numFmtId="0" fontId="3" fillId="0" borderId="40" xfId="0" applyFont="1" applyBorder="1" applyAlignment="1">
      <alignment horizontal="center" vertical="center"/>
    </xf>
    <xf numFmtId="0" fontId="2" fillId="0" borderId="4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0" fontId="0" fillId="0" borderId="7" xfId="0" applyBorder="1"/>
    <xf numFmtId="0" fontId="0" fillId="0" borderId="39" xfId="0" applyBorder="1"/>
    <xf numFmtId="0" fontId="0" fillId="0" borderId="0" xfId="0" applyAlignment="1">
      <alignment vertical="center"/>
    </xf>
    <xf numFmtId="0" fontId="0" fillId="7" borderId="1" xfId="0" applyFill="1" applyBorder="1" applyAlignment="1">
      <alignment vertical="center"/>
    </xf>
    <xf numFmtId="0" fontId="0" fillId="0" borderId="40" xfId="0" applyBorder="1"/>
    <xf numFmtId="0" fontId="18" fillId="6" borderId="1" xfId="0" applyFont="1" applyFill="1" applyBorder="1" applyAlignment="1">
      <alignment horizontal="center" vertical="center"/>
    </xf>
    <xf numFmtId="9" fontId="18" fillId="6" borderId="1" xfId="0" applyNumberFormat="1" applyFont="1" applyFill="1" applyBorder="1" applyAlignment="1">
      <alignment horizontal="center" vertical="center"/>
    </xf>
    <xf numFmtId="0" fontId="0" fillId="0" borderId="44" xfId="0" applyBorder="1"/>
    <xf numFmtId="0" fontId="3" fillId="0" borderId="7" xfId="0" applyFont="1" applyBorder="1"/>
    <xf numFmtId="0" fontId="17" fillId="0" borderId="39" xfId="0" applyFont="1" applyBorder="1" applyAlignment="1">
      <alignment horizontal="center" vertical="center"/>
    </xf>
    <xf numFmtId="0" fontId="19" fillId="0" borderId="39" xfId="0" applyFont="1" applyFill="1" applyBorder="1" applyAlignment="1">
      <alignment horizontal="center" vertical="center"/>
    </xf>
    <xf numFmtId="0" fontId="18" fillId="0" borderId="39" xfId="0" applyFont="1" applyBorder="1"/>
    <xf numFmtId="0" fontId="17" fillId="0" borderId="44" xfId="0" applyFont="1" applyBorder="1" applyAlignment="1">
      <alignment horizontal="left" vertical="center" wrapText="1"/>
    </xf>
    <xf numFmtId="0" fontId="17" fillId="0" borderId="44" xfId="0" applyFont="1" applyBorder="1" applyAlignment="1">
      <alignment vertical="center"/>
    </xf>
    <xf numFmtId="0" fontId="17" fillId="0" borderId="40" xfId="0" applyFont="1" applyBorder="1" applyAlignment="1">
      <alignment horizontal="left" vertical="center" wrapText="1"/>
    </xf>
    <xf numFmtId="0" fontId="17" fillId="0" borderId="40" xfId="0" applyFont="1" applyBorder="1" applyAlignment="1">
      <alignment vertical="center"/>
    </xf>
    <xf numFmtId="1" fontId="17" fillId="0" borderId="44" xfId="0" applyNumberFormat="1" applyFont="1" applyBorder="1" applyAlignment="1">
      <alignment vertical="center"/>
    </xf>
    <xf numFmtId="1" fontId="17" fillId="0" borderId="40" xfId="0" applyNumberFormat="1" applyFont="1" applyBorder="1" applyAlignment="1">
      <alignment vertical="center"/>
    </xf>
    <xf numFmtId="0" fontId="8" fillId="4" borderId="1" xfId="0" applyFont="1" applyFill="1" applyBorder="1" applyAlignment="1" applyProtection="1">
      <alignment horizontal="center" vertical="center" wrapText="1"/>
      <protection locked="0"/>
    </xf>
    <xf numFmtId="0" fontId="8" fillId="0" borderId="8" xfId="0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9" fontId="8" fillId="0" borderId="25" xfId="0" applyNumberFormat="1" applyFont="1" applyBorder="1" applyAlignment="1">
      <alignment horizontal="center" vertical="center" wrapText="1"/>
    </xf>
    <xf numFmtId="9" fontId="8" fillId="0" borderId="45" xfId="0" applyNumberFormat="1" applyFont="1" applyBorder="1" applyAlignment="1">
      <alignment horizontal="center" vertical="center" wrapText="1"/>
    </xf>
    <xf numFmtId="0" fontId="8" fillId="4" borderId="16" xfId="0" applyFont="1" applyFill="1" applyBorder="1" applyAlignment="1" applyProtection="1">
      <alignment horizontal="center" vertical="center" wrapText="1"/>
      <protection locked="0"/>
    </xf>
    <xf numFmtId="9" fontId="8" fillId="0" borderId="16" xfId="0" applyNumberFormat="1" applyFont="1" applyBorder="1" applyAlignment="1">
      <alignment horizontal="center" vertical="center" wrapText="1"/>
    </xf>
    <xf numFmtId="9" fontId="8" fillId="0" borderId="24" xfId="0" applyNumberFormat="1" applyFont="1" applyBorder="1" applyAlignment="1">
      <alignment horizontal="center" vertical="center" wrapText="1"/>
    </xf>
    <xf numFmtId="0" fontId="8" fillId="3" borderId="16" xfId="0" applyFont="1" applyFill="1" applyBorder="1" applyAlignment="1" applyProtection="1">
      <alignment horizontal="center" vertical="center" wrapText="1"/>
      <protection locked="0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8" fillId="3" borderId="18" xfId="0" applyFont="1" applyFill="1" applyBorder="1" applyAlignment="1" applyProtection="1">
      <alignment horizontal="center" vertical="center" wrapText="1"/>
      <protection locked="0"/>
    </xf>
    <xf numFmtId="0" fontId="8" fillId="3" borderId="19" xfId="0" applyFont="1" applyFill="1" applyBorder="1" applyAlignment="1" applyProtection="1">
      <alignment horizontal="center" vertical="center" wrapText="1"/>
      <protection locked="0"/>
    </xf>
    <xf numFmtId="9" fontId="8" fillId="0" borderId="18" xfId="0" applyNumberFormat="1" applyFont="1" applyBorder="1" applyAlignment="1">
      <alignment horizontal="center" vertical="center" wrapText="1"/>
    </xf>
    <xf numFmtId="9" fontId="8" fillId="0" borderId="26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7" borderId="6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7" borderId="61" xfId="0" applyFont="1" applyFill="1" applyBorder="1" applyAlignment="1">
      <alignment vertical="center"/>
    </xf>
    <xf numFmtId="0" fontId="8" fillId="4" borderId="1" xfId="0" applyFont="1" applyFill="1" applyBorder="1" applyAlignment="1" applyProtection="1">
      <alignment horizontal="center" vertical="center" wrapText="1"/>
      <protection locked="0"/>
    </xf>
    <xf numFmtId="0" fontId="8" fillId="4" borderId="19" xfId="0" applyFont="1" applyFill="1" applyBorder="1" applyAlignment="1" applyProtection="1">
      <alignment horizontal="center" vertical="center" wrapText="1"/>
      <protection locked="0"/>
    </xf>
    <xf numFmtId="0" fontId="8" fillId="4" borderId="26" xfId="0" applyFont="1" applyFill="1" applyBorder="1" applyAlignment="1" applyProtection="1">
      <alignment horizontal="center" vertical="center" wrapText="1"/>
      <protection locked="0"/>
    </xf>
    <xf numFmtId="0" fontId="8" fillId="4" borderId="24" xfId="0" applyFont="1" applyFill="1" applyBorder="1" applyAlignment="1" applyProtection="1">
      <alignment horizontal="center" vertical="center" wrapText="1"/>
      <protection locked="0"/>
    </xf>
    <xf numFmtId="0" fontId="20" fillId="0" borderId="51" xfId="0" applyFont="1" applyBorder="1" applyAlignment="1">
      <alignment vertical="center" wrapText="1"/>
    </xf>
    <xf numFmtId="0" fontId="20" fillId="0" borderId="53" xfId="0" applyFont="1" applyBorder="1" applyAlignment="1">
      <alignment vertical="center" wrapText="1"/>
    </xf>
    <xf numFmtId="0" fontId="20" fillId="0" borderId="65" xfId="0" applyFont="1" applyBorder="1" applyAlignment="1">
      <alignment horizontal="center" vertical="center" wrapText="1"/>
    </xf>
    <xf numFmtId="0" fontId="7" fillId="0" borderId="7" xfId="0" applyFont="1" applyBorder="1" applyAlignment="1" applyProtection="1">
      <alignment vertical="center" wrapText="1"/>
    </xf>
    <xf numFmtId="0" fontId="7" fillId="0" borderId="7" xfId="0" applyFont="1" applyBorder="1" applyAlignment="1" applyProtection="1">
      <alignment horizontal="center" vertical="center" wrapText="1"/>
    </xf>
    <xf numFmtId="0" fontId="7" fillId="0" borderId="40" xfId="0" applyFont="1" applyBorder="1" applyAlignment="1" applyProtection="1">
      <alignment vertical="center" wrapText="1"/>
    </xf>
    <xf numFmtId="0" fontId="2" fillId="0" borderId="42" xfId="0" applyFont="1" applyFill="1" applyBorder="1" applyAlignment="1" applyProtection="1">
      <alignment horizontal="center" vertical="center" wrapText="1"/>
    </xf>
    <xf numFmtId="0" fontId="0" fillId="0" borderId="43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Fill="1" applyBorder="1" applyAlignment="1" applyProtection="1">
      <alignment vertical="center" wrapText="1"/>
    </xf>
    <xf numFmtId="10" fontId="2" fillId="0" borderId="7" xfId="0" applyNumberFormat="1" applyFont="1" applyFill="1" applyBorder="1" applyAlignment="1" applyProtection="1">
      <alignment horizontal="center" vertical="center" wrapText="1"/>
    </xf>
    <xf numFmtId="10" fontId="2" fillId="0" borderId="42" xfId="0" applyNumberFormat="1" applyFont="1" applyFill="1" applyBorder="1" applyAlignment="1" applyProtection="1">
      <alignment horizontal="center" vertical="center" wrapText="1"/>
    </xf>
    <xf numFmtId="0" fontId="0" fillId="0" borderId="43" xfId="0" applyFont="1" applyFill="1" applyBorder="1" applyAlignment="1" applyProtection="1">
      <alignment vertical="center" wrapText="1"/>
    </xf>
    <xf numFmtId="0" fontId="9" fillId="0" borderId="39" xfId="0" applyFont="1" applyBorder="1" applyAlignment="1" applyProtection="1">
      <alignment horizontal="right" vertical="center" wrapText="1"/>
    </xf>
    <xf numFmtId="0" fontId="9" fillId="0" borderId="39" xfId="0" applyFont="1" applyFill="1" applyBorder="1" applyAlignment="1" applyProtection="1">
      <alignment horizontal="center" vertical="center" wrapText="1"/>
    </xf>
    <xf numFmtId="0" fontId="7" fillId="0" borderId="38" xfId="0" applyFont="1" applyBorder="1" applyAlignment="1" applyProtection="1">
      <alignment vertical="center" wrapText="1"/>
    </xf>
    <xf numFmtId="10" fontId="9" fillId="0" borderId="40" xfId="0" applyNumberFormat="1" applyFont="1" applyFill="1" applyBorder="1" applyAlignment="1" applyProtection="1">
      <alignment horizontal="center" vertical="center" wrapText="1"/>
    </xf>
    <xf numFmtId="0" fontId="7" fillId="0" borderId="43" xfId="0" applyFont="1" applyBorder="1" applyAlignment="1" applyProtection="1">
      <alignment vertical="center" wrapText="1"/>
    </xf>
    <xf numFmtId="0" fontId="7" fillId="0" borderId="7" xfId="0" applyFont="1" applyFill="1" applyBorder="1" applyAlignment="1" applyProtection="1">
      <alignment vertical="center" wrapText="1"/>
    </xf>
    <xf numFmtId="0" fontId="7" fillId="0" borderId="41" xfId="0" applyFont="1" applyBorder="1" applyAlignment="1" applyProtection="1">
      <alignment vertical="center" wrapText="1"/>
    </xf>
    <xf numFmtId="0" fontId="0" fillId="0" borderId="41" xfId="0" applyFont="1" applyBorder="1" applyAlignment="1" applyProtection="1">
      <alignment vertical="center" wrapText="1"/>
    </xf>
    <xf numFmtId="0" fontId="3" fillId="0" borderId="16" xfId="0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8" fillId="0" borderId="16" xfId="0" applyFont="1" applyBorder="1" applyAlignment="1" applyProtection="1">
      <alignment horizontal="center" vertical="center" wrapText="1"/>
    </xf>
    <xf numFmtId="0" fontId="8" fillId="0" borderId="18" xfId="0" applyFont="1" applyBorder="1" applyAlignment="1" applyProtection="1">
      <alignment horizontal="center" vertical="center" wrapText="1"/>
    </xf>
    <xf numFmtId="0" fontId="23" fillId="0" borderId="7" xfId="0" applyFont="1" applyBorder="1" applyAlignment="1" applyProtection="1">
      <alignment vertical="center" wrapText="1"/>
    </xf>
    <xf numFmtId="0" fontId="23" fillId="0" borderId="7" xfId="0" applyFont="1" applyFill="1" applyBorder="1" applyAlignment="1" applyProtection="1">
      <alignment vertical="center" wrapText="1"/>
    </xf>
    <xf numFmtId="0" fontId="7" fillId="0" borderId="42" xfId="0" applyFont="1" applyBorder="1" applyAlignment="1" applyProtection="1">
      <alignment vertical="center" wrapText="1"/>
    </xf>
    <xf numFmtId="0" fontId="7" fillId="0" borderId="40" xfId="0" applyFont="1" applyBorder="1" applyAlignment="1" applyProtection="1">
      <alignment horizontal="center" vertical="center" wrapText="1"/>
    </xf>
    <xf numFmtId="0" fontId="7" fillId="0" borderId="40" xfId="0" applyFont="1" applyFill="1" applyBorder="1" applyAlignment="1" applyProtection="1">
      <alignment vertical="center" wrapText="1"/>
    </xf>
    <xf numFmtId="0" fontId="0" fillId="0" borderId="42" xfId="0" applyFont="1" applyBorder="1" applyAlignment="1" applyProtection="1">
      <alignment vertical="center" wrapText="1"/>
    </xf>
    <xf numFmtId="0" fontId="9" fillId="0" borderId="24" xfId="0" applyFont="1" applyBorder="1" applyAlignment="1" applyProtection="1">
      <alignment horizontal="center" vertical="center" wrapText="1"/>
    </xf>
    <xf numFmtId="1" fontId="8" fillId="4" borderId="1" xfId="0" applyNumberFormat="1" applyFont="1" applyFill="1" applyBorder="1" applyAlignment="1" applyProtection="1">
      <alignment horizontal="center" vertical="center" wrapText="1"/>
      <protection locked="0"/>
    </xf>
    <xf numFmtId="1" fontId="8" fillId="4" borderId="19" xfId="0" applyNumberFormat="1" applyFont="1" applyFill="1" applyBorder="1" applyAlignment="1" applyProtection="1">
      <alignment horizontal="center" vertical="center" wrapText="1"/>
      <protection locked="0"/>
    </xf>
    <xf numFmtId="0" fontId="15" fillId="0" borderId="7" xfId="0" applyFont="1" applyBorder="1" applyAlignment="1" applyProtection="1">
      <alignment vertical="center" wrapText="1"/>
    </xf>
    <xf numFmtId="0" fontId="5" fillId="0" borderId="41" xfId="0" applyFont="1" applyBorder="1" applyAlignment="1" applyProtection="1">
      <alignment vertical="center" wrapText="1"/>
    </xf>
    <xf numFmtId="0" fontId="5" fillId="0" borderId="7" xfId="0" applyFont="1" applyBorder="1" applyAlignment="1" applyProtection="1">
      <alignment vertical="center" wrapText="1"/>
    </xf>
    <xf numFmtId="0" fontId="0" fillId="0" borderId="12" xfId="0" applyFont="1" applyBorder="1" applyAlignment="1" applyProtection="1">
      <alignment horizontal="center" vertical="center" wrapText="1"/>
    </xf>
    <xf numFmtId="0" fontId="9" fillId="0" borderId="13" xfId="0" applyFont="1" applyBorder="1" applyAlignment="1" applyProtection="1">
      <alignment horizontal="center" vertical="center" wrapText="1"/>
    </xf>
    <xf numFmtId="1" fontId="8" fillId="0" borderId="1" xfId="0" applyNumberFormat="1" applyFont="1" applyFill="1" applyBorder="1" applyAlignment="1" applyProtection="1">
      <alignment horizontal="center" vertical="center" wrapText="1"/>
    </xf>
    <xf numFmtId="9" fontId="0" fillId="0" borderId="42" xfId="0" applyNumberFormat="1" applyFont="1" applyBorder="1" applyAlignment="1" applyProtection="1">
      <alignment vertical="center" wrapText="1"/>
    </xf>
    <xf numFmtId="0" fontId="3" fillId="0" borderId="34" xfId="0" applyFont="1" applyBorder="1" applyAlignment="1" applyProtection="1">
      <alignment horizontal="center" vertical="center" wrapText="1"/>
    </xf>
    <xf numFmtId="0" fontId="3" fillId="0" borderId="35" xfId="0" applyFont="1" applyFill="1" applyBorder="1" applyAlignment="1" applyProtection="1">
      <alignment horizontal="center" vertical="center" wrapText="1"/>
    </xf>
    <xf numFmtId="0" fontId="3" fillId="0" borderId="66" xfId="0" applyFont="1" applyFill="1" applyBorder="1" applyAlignment="1" applyProtection="1">
      <alignment horizontal="center" vertical="center" wrapText="1"/>
    </xf>
    <xf numFmtId="0" fontId="3" fillId="0" borderId="31" xfId="0" applyFont="1" applyFill="1" applyBorder="1" applyAlignment="1" applyProtection="1">
      <alignment horizontal="center" vertical="center" wrapText="1"/>
    </xf>
    <xf numFmtId="0" fontId="0" fillId="0" borderId="49" xfId="0" applyFont="1" applyBorder="1" applyAlignment="1" applyProtection="1">
      <alignment vertical="center" wrapText="1"/>
    </xf>
    <xf numFmtId="0" fontId="0" fillId="0" borderId="44" xfId="0" applyFont="1" applyBorder="1" applyAlignment="1" applyProtection="1">
      <alignment vertical="center" wrapText="1"/>
    </xf>
    <xf numFmtId="0" fontId="7" fillId="0" borderId="44" xfId="0" applyFont="1" applyBorder="1" applyAlignment="1" applyProtection="1">
      <alignment vertical="center" wrapText="1"/>
    </xf>
    <xf numFmtId="0" fontId="7" fillId="0" borderId="44" xfId="0" applyFont="1" applyBorder="1" applyAlignment="1" applyProtection="1">
      <alignment horizontal="center" vertical="center" wrapText="1"/>
    </xf>
    <xf numFmtId="0" fontId="7" fillId="0" borderId="7" xfId="0" applyFont="1" applyFill="1" applyBorder="1" applyAlignment="1" applyProtection="1">
      <alignment horizontal="left" vertical="center" wrapText="1"/>
    </xf>
    <xf numFmtId="0" fontId="9" fillId="0" borderId="41" xfId="0" applyFont="1" applyFill="1" applyBorder="1" applyAlignment="1" applyProtection="1">
      <alignment horizontal="right" vertical="center" wrapText="1"/>
    </xf>
    <xf numFmtId="0" fontId="8" fillId="0" borderId="7" xfId="0" applyFont="1" applyFill="1" applyBorder="1" applyAlignment="1" applyProtection="1">
      <alignment horizontal="left" vertical="center" wrapText="1"/>
    </xf>
    <xf numFmtId="0" fontId="9" fillId="0" borderId="42" xfId="0" applyFont="1" applyFill="1" applyBorder="1" applyAlignment="1" applyProtection="1">
      <alignment horizontal="right" vertical="center" wrapText="1"/>
    </xf>
    <xf numFmtId="0" fontId="8" fillId="0" borderId="7" xfId="0" applyFont="1" applyFill="1" applyBorder="1" applyAlignment="1" applyProtection="1">
      <alignment horizontal="center" vertical="center" wrapText="1"/>
    </xf>
    <xf numFmtId="0" fontId="23" fillId="0" borderId="44" xfId="0" applyFont="1" applyBorder="1" applyAlignment="1" applyProtection="1">
      <alignment vertical="center" wrapText="1"/>
    </xf>
    <xf numFmtId="0" fontId="3" fillId="4" borderId="31" xfId="0" applyFont="1" applyFill="1" applyBorder="1" applyAlignment="1" applyProtection="1">
      <alignment horizontal="center" vertical="center" wrapText="1"/>
      <protection locked="0"/>
    </xf>
    <xf numFmtId="0" fontId="3" fillId="3" borderId="16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1" fontId="3" fillId="4" borderId="57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58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59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16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24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16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1" xfId="0" applyNumberFormat="1" applyFont="1" applyFill="1" applyBorder="1" applyAlignment="1" applyProtection="1">
      <alignment horizontal="center" vertical="center" wrapText="1"/>
      <protection locked="0"/>
    </xf>
    <xf numFmtId="164" fontId="3" fillId="3" borderId="18" xfId="0" applyNumberFormat="1" applyFont="1" applyFill="1" applyBorder="1" applyAlignment="1" applyProtection="1">
      <alignment horizontal="center" vertical="center" wrapText="1"/>
      <protection locked="0"/>
    </xf>
    <xf numFmtId="164" fontId="3" fillId="3" borderId="19" xfId="0" applyNumberFormat="1" applyFont="1" applyFill="1" applyBorder="1" applyAlignment="1" applyProtection="1">
      <alignment horizontal="center" vertical="center" wrapText="1"/>
      <protection locked="0"/>
    </xf>
    <xf numFmtId="164" fontId="3" fillId="3" borderId="26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25" xfId="0" applyFont="1" applyFill="1" applyBorder="1" applyAlignment="1" applyProtection="1">
      <alignment horizontal="center" vertical="center" wrapText="1"/>
      <protection locked="0"/>
    </xf>
    <xf numFmtId="0" fontId="3" fillId="4" borderId="10" xfId="0" applyFont="1" applyFill="1" applyBorder="1" applyAlignment="1" applyProtection="1">
      <alignment horizontal="center" vertical="center" wrapText="1"/>
      <protection locked="0"/>
    </xf>
    <xf numFmtId="0" fontId="3" fillId="4" borderId="45" xfId="0" applyFont="1" applyFill="1" applyBorder="1" applyAlignment="1" applyProtection="1">
      <alignment horizontal="center" vertical="center" wrapText="1"/>
      <protection locked="0"/>
    </xf>
    <xf numFmtId="0" fontId="3" fillId="3" borderId="24" xfId="0" applyFont="1" applyFill="1" applyBorder="1" applyAlignment="1" applyProtection="1">
      <alignment horizontal="center" vertical="center" wrapText="1"/>
      <protection locked="0"/>
    </xf>
    <xf numFmtId="0" fontId="3" fillId="4" borderId="16" xfId="0" applyFont="1" applyFill="1" applyBorder="1" applyAlignment="1" applyProtection="1">
      <alignment horizontal="center" vertical="center" wrapText="1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0" fontId="3" fillId="4" borderId="24" xfId="0" applyFont="1" applyFill="1" applyBorder="1" applyAlignment="1" applyProtection="1">
      <alignment horizontal="center" vertical="center" wrapText="1"/>
      <protection locked="0"/>
    </xf>
    <xf numFmtId="1" fontId="3" fillId="4" borderId="25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10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45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12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13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37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7" xfId="0" applyFont="1" applyFill="1" applyBorder="1" applyAlignment="1" applyProtection="1">
      <alignment horizontal="center" vertical="center" wrapText="1"/>
    </xf>
    <xf numFmtId="0" fontId="2" fillId="0" borderId="7" xfId="0" applyFont="1" applyFill="1" applyBorder="1" applyAlignment="1" applyProtection="1">
      <alignment vertical="center"/>
    </xf>
    <xf numFmtId="0" fontId="0" fillId="0" borderId="40" xfId="0" applyFont="1" applyFill="1" applyBorder="1" applyAlignment="1" applyProtection="1">
      <alignment horizontal="center" vertical="center" wrapText="1"/>
    </xf>
    <xf numFmtId="0" fontId="0" fillId="0" borderId="42" xfId="0" applyFont="1" applyFill="1" applyBorder="1" applyAlignment="1" applyProtection="1">
      <alignment horizontal="center" vertical="center" wrapText="1"/>
    </xf>
    <xf numFmtId="0" fontId="2" fillId="0" borderId="44" xfId="0" applyFont="1" applyFill="1" applyBorder="1" applyAlignment="1" applyProtection="1">
      <alignment vertical="center"/>
    </xf>
    <xf numFmtId="0" fontId="2" fillId="0" borderId="40" xfId="0" applyFont="1" applyFill="1" applyBorder="1" applyAlignment="1" applyProtection="1">
      <alignment vertical="center"/>
    </xf>
    <xf numFmtId="0" fontId="0" fillId="0" borderId="44" xfId="0" applyFont="1" applyFill="1" applyBorder="1" applyAlignment="1" applyProtection="1">
      <alignment horizontal="center" vertical="center" wrapText="1"/>
    </xf>
    <xf numFmtId="0" fontId="11" fillId="0" borderId="41" xfId="0" applyFont="1" applyBorder="1" applyAlignment="1" applyProtection="1">
      <alignment horizontal="center" vertical="center" wrapText="1"/>
    </xf>
    <xf numFmtId="0" fontId="9" fillId="0" borderId="29" xfId="0" applyFont="1" applyBorder="1" applyAlignment="1" applyProtection="1">
      <alignment horizontal="center" vertical="center" wrapText="1"/>
    </xf>
    <xf numFmtId="0" fontId="9" fillId="0" borderId="30" xfId="0" applyFont="1" applyBorder="1" applyAlignment="1" applyProtection="1">
      <alignment horizontal="center" vertical="center" wrapText="1"/>
    </xf>
    <xf numFmtId="0" fontId="9" fillId="0" borderId="31" xfId="0" applyFont="1" applyBorder="1" applyAlignment="1" applyProtection="1">
      <alignment horizontal="center" vertical="center" wrapText="1"/>
    </xf>
    <xf numFmtId="0" fontId="11" fillId="0" borderId="43" xfId="0" applyFont="1" applyBorder="1" applyAlignment="1" applyProtection="1">
      <alignment horizontal="center" vertical="center" wrapText="1"/>
    </xf>
    <xf numFmtId="0" fontId="2" fillId="0" borderId="43" xfId="0" applyFont="1" applyBorder="1" applyAlignment="1" applyProtection="1">
      <alignment horizontal="center" vertical="center" wrapText="1"/>
    </xf>
    <xf numFmtId="0" fontId="11" fillId="0" borderId="42" xfId="0" applyFont="1" applyBorder="1" applyAlignment="1" applyProtection="1">
      <alignment horizontal="center" vertical="center" wrapText="1"/>
    </xf>
    <xf numFmtId="0" fontId="11" fillId="0" borderId="7" xfId="0" applyFont="1" applyBorder="1" applyAlignment="1" applyProtection="1">
      <alignment horizontal="center" vertical="center" wrapText="1"/>
    </xf>
    <xf numFmtId="0" fontId="0" fillId="0" borderId="41" xfId="0" applyFont="1" applyBorder="1" applyAlignment="1" applyProtection="1">
      <alignment horizontal="center" vertical="center" wrapText="1"/>
    </xf>
    <xf numFmtId="0" fontId="24" fillId="0" borderId="43" xfId="0" applyFont="1" applyBorder="1" applyAlignment="1" applyProtection="1">
      <alignment horizontal="center" vertical="center" wrapText="1"/>
    </xf>
    <xf numFmtId="0" fontId="3" fillId="0" borderId="23" xfId="0" applyFont="1" applyBorder="1" applyAlignment="1" applyProtection="1">
      <alignment horizontal="center" vertical="center" wrapText="1"/>
    </xf>
    <xf numFmtId="0" fontId="3" fillId="0" borderId="32" xfId="0" applyFont="1" applyBorder="1" applyAlignment="1" applyProtection="1">
      <alignment horizontal="center" vertical="center" wrapText="1"/>
    </xf>
    <xf numFmtId="0" fontId="3" fillId="0" borderId="15" xfId="0" applyFont="1" applyBorder="1" applyAlignment="1" applyProtection="1">
      <alignment horizontal="center" vertical="center" wrapText="1"/>
    </xf>
    <xf numFmtId="0" fontId="3" fillId="0" borderId="43" xfId="0" applyFont="1" applyBorder="1" applyAlignment="1" applyProtection="1">
      <alignment horizontal="center" vertical="center" wrapText="1"/>
    </xf>
    <xf numFmtId="0" fontId="0" fillId="0" borderId="42" xfId="0" applyFont="1" applyBorder="1" applyAlignment="1" applyProtection="1">
      <alignment horizontal="center"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43" xfId="0" applyFont="1" applyBorder="1" applyAlignment="1" applyProtection="1">
      <alignment horizontal="center" vertical="center" wrapText="1"/>
    </xf>
    <xf numFmtId="0" fontId="3" fillId="0" borderId="50" xfId="0" applyFont="1" applyBorder="1" applyAlignment="1" applyProtection="1">
      <alignment horizontal="center" vertical="center" wrapText="1"/>
    </xf>
    <xf numFmtId="0" fontId="3" fillId="0" borderId="33" xfId="0" applyFont="1" applyBorder="1" applyAlignment="1" applyProtection="1">
      <alignment horizontal="center" vertical="center" wrapText="1"/>
    </xf>
    <xf numFmtId="0" fontId="3" fillId="0" borderId="17" xfId="0" applyFont="1" applyBorder="1" applyAlignment="1" applyProtection="1">
      <alignment horizontal="center" vertical="center" wrapText="1"/>
    </xf>
    <xf numFmtId="9" fontId="3" fillId="0" borderId="50" xfId="0" applyNumberFormat="1" applyFont="1" applyBorder="1" applyAlignment="1" applyProtection="1">
      <alignment horizontal="center" vertical="center" wrapText="1"/>
    </xf>
    <xf numFmtId="9" fontId="3" fillId="0" borderId="33" xfId="0" applyNumberFormat="1" applyFont="1" applyBorder="1" applyAlignment="1" applyProtection="1">
      <alignment horizontal="center" vertical="center" wrapText="1"/>
    </xf>
    <xf numFmtId="0" fontId="3" fillId="0" borderId="44" xfId="0" applyFont="1" applyBorder="1" applyAlignment="1" applyProtection="1">
      <alignment horizontal="center" vertical="center" wrapText="1"/>
    </xf>
    <xf numFmtId="0" fontId="0" fillId="0" borderId="44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 wrapText="1"/>
    </xf>
    <xf numFmtId="0" fontId="12" fillId="0" borderId="7" xfId="0" applyFont="1" applyBorder="1" applyAlignment="1" applyProtection="1">
      <alignment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1" fontId="18" fillId="0" borderId="1" xfId="0" applyNumberFormat="1" applyFont="1" applyBorder="1" applyAlignment="1">
      <alignment horizontal="center" vertical="center"/>
    </xf>
    <xf numFmtId="0" fontId="18" fillId="6" borderId="13" xfId="0" applyFont="1" applyFill="1" applyBorder="1" applyAlignment="1">
      <alignment horizontal="center" vertical="center"/>
    </xf>
    <xf numFmtId="9" fontId="18" fillId="6" borderId="13" xfId="0" applyNumberFormat="1" applyFont="1" applyFill="1" applyBorder="1" applyAlignment="1">
      <alignment horizontal="center" vertical="center"/>
    </xf>
    <xf numFmtId="0" fontId="18" fillId="6" borderId="19" xfId="0" applyFont="1" applyFill="1" applyBorder="1" applyAlignment="1">
      <alignment horizontal="center" vertical="center"/>
    </xf>
    <xf numFmtId="9" fontId="18" fillId="6" borderId="19" xfId="0" applyNumberFormat="1" applyFont="1" applyFill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9" fontId="18" fillId="0" borderId="1" xfId="0" applyNumberFormat="1" applyFont="1" applyFill="1" applyBorder="1" applyAlignment="1">
      <alignment horizontal="center" vertical="center"/>
    </xf>
    <xf numFmtId="0" fontId="18" fillId="9" borderId="1" xfId="0" applyFont="1" applyFill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/>
    </xf>
    <xf numFmtId="0" fontId="8" fillId="4" borderId="1" xfId="0" applyFont="1" applyFill="1" applyBorder="1" applyAlignment="1" applyProtection="1">
      <alignment horizontal="center" vertical="center" wrapText="1"/>
      <protection locked="0"/>
    </xf>
    <xf numFmtId="20" fontId="0" fillId="0" borderId="7" xfId="0" applyNumberFormat="1" applyBorder="1"/>
    <xf numFmtId="0" fontId="0" fillId="0" borderId="39" xfId="0" applyFont="1" applyBorder="1" applyAlignment="1" applyProtection="1">
      <alignment vertical="center" wrapText="1"/>
    </xf>
    <xf numFmtId="0" fontId="9" fillId="0" borderId="55" xfId="0" applyFont="1" applyFill="1" applyBorder="1" applyAlignment="1" applyProtection="1">
      <alignment horizontal="right" vertical="center" wrapText="1"/>
    </xf>
    <xf numFmtId="0" fontId="8" fillId="5" borderId="37" xfId="0" applyFont="1" applyFill="1" applyBorder="1" applyAlignment="1" applyProtection="1">
      <alignment horizontal="left" vertical="center" wrapText="1"/>
    </xf>
    <xf numFmtId="0" fontId="8" fillId="0" borderId="45" xfId="0" applyFont="1" applyFill="1" applyBorder="1" applyAlignment="1" applyProtection="1">
      <alignment horizontal="left" vertical="center" wrapText="1"/>
    </xf>
    <xf numFmtId="0" fontId="8" fillId="5" borderId="24" xfId="0" applyFont="1" applyFill="1" applyBorder="1" applyAlignment="1" applyProtection="1">
      <alignment horizontal="left" vertical="center" wrapText="1"/>
    </xf>
    <xf numFmtId="0" fontId="8" fillId="0" borderId="24" xfId="0" applyFont="1" applyFill="1" applyBorder="1" applyAlignment="1" applyProtection="1">
      <alignment horizontal="left" vertical="center" wrapText="1"/>
    </xf>
    <xf numFmtId="0" fontId="8" fillId="0" borderId="37" xfId="0" applyFont="1" applyFill="1" applyBorder="1" applyAlignment="1" applyProtection="1">
      <alignment horizontal="left" vertical="center" wrapText="1"/>
    </xf>
    <xf numFmtId="0" fontId="8" fillId="0" borderId="7" xfId="0" applyFont="1" applyBorder="1" applyAlignment="1" applyProtection="1">
      <alignment horizontal="left" vertical="center" wrapText="1"/>
    </xf>
    <xf numFmtId="0" fontId="8" fillId="4" borderId="1" xfId="0" applyFont="1" applyFill="1" applyBorder="1" applyAlignment="1" applyProtection="1">
      <alignment horizontal="center" vertical="center" wrapText="1"/>
      <protection locked="0"/>
    </xf>
    <xf numFmtId="0" fontId="8" fillId="0" borderId="26" xfId="0" applyFont="1" applyFill="1" applyBorder="1" applyAlignment="1" applyProtection="1">
      <alignment horizontal="left" vertical="center" wrapText="1"/>
    </xf>
    <xf numFmtId="0" fontId="8" fillId="3" borderId="27" xfId="0" applyFont="1" applyFill="1" applyBorder="1" applyAlignment="1" applyProtection="1">
      <alignment horizontal="center" vertical="center" wrapText="1"/>
      <protection locked="0"/>
    </xf>
    <xf numFmtId="0" fontId="8" fillId="3" borderId="11" xfId="0" applyFont="1" applyFill="1" applyBorder="1" applyAlignment="1" applyProtection="1">
      <alignment horizontal="center" vertical="center" wrapText="1"/>
      <protection locked="0"/>
    </xf>
    <xf numFmtId="0" fontId="8" fillId="0" borderId="64" xfId="0" applyFont="1" applyFill="1" applyBorder="1" applyAlignment="1">
      <alignment horizontal="center" vertical="center" wrapText="1"/>
    </xf>
    <xf numFmtId="9" fontId="8" fillId="0" borderId="27" xfId="0" applyNumberFormat="1" applyFont="1" applyBorder="1" applyAlignment="1">
      <alignment horizontal="center" vertical="center" wrapText="1"/>
    </xf>
    <xf numFmtId="9" fontId="8" fillId="0" borderId="28" xfId="0" applyNumberFormat="1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64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4" borderId="25" xfId="0" applyFont="1" applyFill="1" applyBorder="1" applyAlignment="1" applyProtection="1">
      <alignment horizontal="center" vertical="center" wrapText="1"/>
      <protection locked="0"/>
    </xf>
    <xf numFmtId="0" fontId="8" fillId="4" borderId="10" xfId="0" applyFont="1" applyFill="1" applyBorder="1" applyAlignment="1" applyProtection="1">
      <alignment horizontal="center" vertical="center" wrapText="1"/>
      <protection locked="0"/>
    </xf>
    <xf numFmtId="0" fontId="8" fillId="4" borderId="12" xfId="0" applyFont="1" applyFill="1" applyBorder="1" applyAlignment="1" applyProtection="1">
      <alignment horizontal="center" vertical="center" wrapText="1"/>
      <protection locked="0"/>
    </xf>
    <xf numFmtId="0" fontId="8" fillId="4" borderId="13" xfId="0" applyFont="1" applyFill="1" applyBorder="1" applyAlignment="1" applyProtection="1">
      <alignment horizontal="center" vertical="center" wrapText="1"/>
      <protection locked="0"/>
    </xf>
    <xf numFmtId="0" fontId="8" fillId="0" borderId="14" xfId="0" applyFont="1" applyFill="1" applyBorder="1" applyAlignment="1">
      <alignment horizontal="center" vertical="center" wrapText="1"/>
    </xf>
    <xf numFmtId="9" fontId="8" fillId="0" borderId="12" xfId="0" applyNumberFormat="1" applyFont="1" applyBorder="1" applyAlignment="1">
      <alignment horizontal="center" vertical="center" wrapText="1"/>
    </xf>
    <xf numFmtId="9" fontId="8" fillId="0" borderId="37" xfId="0" applyNumberFormat="1" applyFont="1" applyBorder="1" applyAlignment="1">
      <alignment horizontal="center" vertical="center" wrapText="1"/>
    </xf>
    <xf numFmtId="0" fontId="8" fillId="3" borderId="12" xfId="0" applyFont="1" applyFill="1" applyBorder="1" applyAlignment="1" applyProtection="1">
      <alignment horizontal="center" vertical="center" wrapText="1"/>
      <protection locked="0"/>
    </xf>
    <xf numFmtId="0" fontId="8" fillId="3" borderId="13" xfId="0" applyFont="1" applyFill="1" applyBorder="1" applyAlignment="1" applyProtection="1">
      <alignment horizontal="center" vertical="center" wrapText="1"/>
      <protection locked="0"/>
    </xf>
    <xf numFmtId="0" fontId="8" fillId="0" borderId="28" xfId="0" applyFont="1" applyFill="1" applyBorder="1" applyAlignment="1" applyProtection="1">
      <alignment horizontal="left" vertical="center" wrapText="1"/>
    </xf>
    <xf numFmtId="1" fontId="3" fillId="4" borderId="27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11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28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27" xfId="0" applyFont="1" applyFill="1" applyBorder="1" applyAlignment="1" applyProtection="1">
      <alignment horizontal="center" vertical="center" wrapText="1"/>
      <protection locked="0"/>
    </xf>
    <xf numFmtId="0" fontId="3" fillId="4" borderId="11" xfId="0" applyFont="1" applyFill="1" applyBorder="1" applyAlignment="1" applyProtection="1">
      <alignment horizontal="center" vertical="center" wrapText="1"/>
      <protection locked="0"/>
    </xf>
    <xf numFmtId="0" fontId="3" fillId="4" borderId="28" xfId="0" applyFont="1" applyFill="1" applyBorder="1" applyAlignment="1" applyProtection="1">
      <alignment horizontal="center" vertical="center" wrapText="1"/>
      <protection locked="0"/>
    </xf>
    <xf numFmtId="164" fontId="3" fillId="3" borderId="11" xfId="0" applyNumberFormat="1" applyFont="1" applyFill="1" applyBorder="1" applyAlignment="1" applyProtection="1">
      <alignment horizontal="center" vertical="center" wrapText="1"/>
      <protection locked="0"/>
    </xf>
    <xf numFmtId="164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164" fontId="3" fillId="3" borderId="24" xfId="0" applyNumberFormat="1" applyFont="1" applyFill="1" applyBorder="1" applyAlignment="1" applyProtection="1">
      <alignment horizontal="center" vertical="center" wrapText="1"/>
      <protection locked="0"/>
    </xf>
    <xf numFmtId="164" fontId="3" fillId="3" borderId="16" xfId="0" applyNumberFormat="1" applyFont="1" applyFill="1" applyBorder="1" applyAlignment="1" applyProtection="1">
      <alignment horizontal="center" vertical="center" wrapText="1"/>
      <protection locked="0"/>
    </xf>
    <xf numFmtId="0" fontId="8" fillId="5" borderId="68" xfId="0" applyFont="1" applyFill="1" applyBorder="1" applyAlignment="1" applyProtection="1">
      <alignment horizontal="left" vertical="center" wrapText="1"/>
    </xf>
    <xf numFmtId="0" fontId="8" fillId="9" borderId="24" xfId="0" applyFont="1" applyFill="1" applyBorder="1" applyAlignment="1" applyProtection="1">
      <alignment horizontal="left" vertical="center" wrapText="1"/>
    </xf>
    <xf numFmtId="0" fontId="8" fillId="0" borderId="69" xfId="0" applyFont="1" applyFill="1" applyBorder="1" applyAlignment="1" applyProtection="1">
      <alignment horizontal="left" vertical="center" wrapText="1"/>
    </xf>
    <xf numFmtId="0" fontId="8" fillId="5" borderId="45" xfId="0" applyFont="1" applyFill="1" applyBorder="1" applyAlignment="1" applyProtection="1">
      <alignment horizontal="left" vertical="center" wrapText="1"/>
    </xf>
    <xf numFmtId="0" fontId="3" fillId="0" borderId="70" xfId="0" applyFont="1" applyBorder="1" applyAlignment="1" applyProtection="1">
      <alignment horizontal="center" vertical="center" wrapText="1"/>
    </xf>
    <xf numFmtId="0" fontId="18" fillId="9" borderId="73" xfId="0" applyFont="1" applyFill="1" applyBorder="1" applyAlignment="1">
      <alignment horizontal="center" vertical="center"/>
    </xf>
    <xf numFmtId="0" fontId="0" fillId="0" borderId="79" xfId="0" applyBorder="1"/>
    <xf numFmtId="0" fontId="0" fillId="0" borderId="70" xfId="0" applyBorder="1"/>
    <xf numFmtId="0" fontId="18" fillId="6" borderId="10" xfId="0" applyFont="1" applyFill="1" applyBorder="1" applyAlignment="1">
      <alignment horizontal="center" vertical="center"/>
    </xf>
    <xf numFmtId="0" fontId="18" fillId="6" borderId="80" xfId="0" applyFont="1" applyFill="1" applyBorder="1" applyAlignment="1">
      <alignment horizontal="center" vertical="center"/>
    </xf>
    <xf numFmtId="0" fontId="18" fillId="6" borderId="35" xfId="0" applyFont="1" applyFill="1" applyBorder="1" applyAlignment="1">
      <alignment horizontal="center" vertical="center"/>
    </xf>
    <xf numFmtId="0" fontId="18" fillId="6" borderId="81" xfId="0" applyFont="1" applyFill="1" applyBorder="1" applyAlignment="1">
      <alignment horizontal="center" vertical="center"/>
    </xf>
    <xf numFmtId="0" fontId="18" fillId="6" borderId="82" xfId="0" applyFont="1" applyFill="1" applyBorder="1" applyAlignment="1">
      <alignment horizontal="center" vertical="center"/>
    </xf>
    <xf numFmtId="0" fontId="18" fillId="6" borderId="83" xfId="0" applyFont="1" applyFill="1" applyBorder="1" applyAlignment="1">
      <alignment horizontal="center" vertical="center"/>
    </xf>
    <xf numFmtId="0" fontId="18" fillId="6" borderId="73" xfId="0" applyFont="1" applyFill="1" applyBorder="1" applyAlignment="1">
      <alignment horizontal="center" vertical="center"/>
    </xf>
    <xf numFmtId="0" fontId="18" fillId="0" borderId="35" xfId="0" applyFont="1" applyFill="1" applyBorder="1" applyAlignment="1">
      <alignment horizontal="center" vertical="center"/>
    </xf>
    <xf numFmtId="0" fontId="18" fillId="0" borderId="82" xfId="0" applyFont="1" applyFill="1" applyBorder="1" applyAlignment="1">
      <alignment horizontal="center" vertical="center"/>
    </xf>
    <xf numFmtId="0" fontId="18" fillId="0" borderId="83" xfId="0" applyFont="1" applyFill="1" applyBorder="1" applyAlignment="1">
      <alignment horizontal="center" vertical="center"/>
    </xf>
    <xf numFmtId="0" fontId="18" fillId="9" borderId="80" xfId="0" applyFont="1" applyFill="1" applyBorder="1" applyAlignment="1">
      <alignment horizontal="center" vertical="center"/>
    </xf>
    <xf numFmtId="0" fontId="18" fillId="9" borderId="82" xfId="0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horizontal="center" vertical="center"/>
    </xf>
    <xf numFmtId="0" fontId="18" fillId="0" borderId="80" xfId="0" applyFont="1" applyFill="1" applyBorder="1" applyAlignment="1">
      <alignment horizontal="center" vertical="center"/>
    </xf>
    <xf numFmtId="0" fontId="18" fillId="0" borderId="73" xfId="0" applyFont="1" applyFill="1" applyBorder="1" applyAlignment="1">
      <alignment horizontal="center" vertical="center"/>
    </xf>
    <xf numFmtId="0" fontId="18" fillId="0" borderId="81" xfId="0" applyFont="1" applyFill="1" applyBorder="1" applyAlignment="1">
      <alignment horizontal="center" vertical="center"/>
    </xf>
    <xf numFmtId="0" fontId="18" fillId="6" borderId="72" xfId="0" applyFont="1" applyFill="1" applyBorder="1" applyAlignment="1">
      <alignment horizontal="center" vertical="center"/>
    </xf>
    <xf numFmtId="9" fontId="18" fillId="6" borderId="45" xfId="0" applyNumberFormat="1" applyFont="1" applyFill="1" applyBorder="1" applyAlignment="1">
      <alignment horizontal="center" vertical="center"/>
    </xf>
    <xf numFmtId="0" fontId="3" fillId="0" borderId="70" xfId="0" applyFont="1" applyFill="1" applyBorder="1" applyAlignment="1">
      <alignment horizontal="center" vertical="center" wrapText="1"/>
    </xf>
    <xf numFmtId="0" fontId="8" fillId="3" borderId="36" xfId="0" applyFont="1" applyFill="1" applyBorder="1" applyAlignment="1" applyProtection="1">
      <alignment horizontal="center" vertical="center" wrapText="1"/>
    </xf>
    <xf numFmtId="0" fontId="0" fillId="0" borderId="70" xfId="0" applyBorder="1" applyAlignment="1">
      <alignment vertical="center"/>
    </xf>
    <xf numFmtId="0" fontId="8" fillId="3" borderId="73" xfId="0" applyFont="1" applyFill="1" applyBorder="1" applyAlignment="1" applyProtection="1">
      <alignment horizontal="center" vertical="center" wrapText="1"/>
    </xf>
    <xf numFmtId="0" fontId="8" fillId="0" borderId="84" xfId="0" applyFont="1" applyFill="1" applyBorder="1" applyAlignment="1">
      <alignment horizontal="center" vertical="center" wrapText="1"/>
    </xf>
    <xf numFmtId="9" fontId="8" fillId="0" borderId="36" xfId="0" applyNumberFormat="1" applyFont="1" applyBorder="1" applyAlignment="1">
      <alignment horizontal="center" vertical="center" wrapText="1"/>
    </xf>
    <xf numFmtId="9" fontId="8" fillId="0" borderId="85" xfId="0" applyNumberFormat="1" applyFont="1" applyBorder="1" applyAlignment="1">
      <alignment horizontal="center" vertical="center" wrapText="1"/>
    </xf>
    <xf numFmtId="9" fontId="18" fillId="6" borderId="85" xfId="0" applyNumberFormat="1" applyFont="1" applyFill="1" applyBorder="1" applyAlignment="1">
      <alignment horizontal="center" vertical="center"/>
    </xf>
    <xf numFmtId="9" fontId="18" fillId="6" borderId="87" xfId="0" applyNumberFormat="1" applyFont="1" applyFill="1" applyBorder="1" applyAlignment="1">
      <alignment horizontal="center" vertical="center"/>
    </xf>
    <xf numFmtId="9" fontId="18" fillId="6" borderId="88" xfId="0" applyNumberFormat="1" applyFont="1" applyFill="1" applyBorder="1" applyAlignment="1">
      <alignment horizontal="center" vertical="center"/>
    </xf>
    <xf numFmtId="9" fontId="18" fillId="6" borderId="89" xfId="0" applyNumberFormat="1" applyFont="1" applyFill="1" applyBorder="1" applyAlignment="1">
      <alignment horizontal="center" vertical="center"/>
    </xf>
    <xf numFmtId="9" fontId="18" fillId="9" borderId="73" xfId="0" applyNumberFormat="1" applyFont="1" applyFill="1" applyBorder="1" applyAlignment="1">
      <alignment horizontal="center" vertical="center"/>
    </xf>
    <xf numFmtId="9" fontId="18" fillId="9" borderId="85" xfId="0" applyNumberFormat="1" applyFont="1" applyFill="1" applyBorder="1" applyAlignment="1">
      <alignment horizontal="center" vertical="center"/>
    </xf>
    <xf numFmtId="9" fontId="18" fillId="9" borderId="87" xfId="0" applyNumberFormat="1" applyFont="1" applyFill="1" applyBorder="1" applyAlignment="1">
      <alignment horizontal="center" vertical="center"/>
    </xf>
    <xf numFmtId="9" fontId="18" fillId="9" borderId="35" xfId="0" applyNumberFormat="1" applyFont="1" applyFill="1" applyBorder="1" applyAlignment="1">
      <alignment horizontal="center" vertical="center"/>
    </xf>
    <xf numFmtId="9" fontId="18" fillId="9" borderId="82" xfId="0" applyNumberFormat="1" applyFont="1" applyFill="1" applyBorder="1" applyAlignment="1">
      <alignment horizontal="center" vertical="center"/>
    </xf>
    <xf numFmtId="9" fontId="18" fillId="0" borderId="73" xfId="0" applyNumberFormat="1" applyFont="1" applyFill="1" applyBorder="1" applyAlignment="1">
      <alignment horizontal="center" vertical="center"/>
    </xf>
    <xf numFmtId="9" fontId="18" fillId="0" borderId="81" xfId="0" applyNumberFormat="1" applyFont="1" applyFill="1" applyBorder="1" applyAlignment="1">
      <alignment horizontal="center" vertical="center"/>
    </xf>
    <xf numFmtId="9" fontId="18" fillId="0" borderId="85" xfId="0" applyNumberFormat="1" applyFont="1" applyFill="1" applyBorder="1" applyAlignment="1">
      <alignment horizontal="center" vertical="center"/>
    </xf>
    <xf numFmtId="9" fontId="18" fillId="0" borderId="86" xfId="0" applyNumberFormat="1" applyFont="1" applyFill="1" applyBorder="1" applyAlignment="1">
      <alignment horizontal="center" vertical="center"/>
    </xf>
    <xf numFmtId="9" fontId="18" fillId="0" borderId="82" xfId="0" applyNumberFormat="1" applyFont="1" applyFill="1" applyBorder="1" applyAlignment="1">
      <alignment horizontal="center" vertical="center"/>
    </xf>
    <xf numFmtId="9" fontId="18" fillId="0" borderId="87" xfId="0" applyNumberFormat="1" applyFont="1" applyFill="1" applyBorder="1" applyAlignment="1">
      <alignment horizontal="center" vertical="center"/>
    </xf>
    <xf numFmtId="9" fontId="18" fillId="0" borderId="83" xfId="0" applyNumberFormat="1" applyFont="1" applyFill="1" applyBorder="1" applyAlignment="1">
      <alignment horizontal="center" vertical="center"/>
    </xf>
    <xf numFmtId="9" fontId="18" fillId="0" borderId="35" xfId="0" applyNumberFormat="1" applyFont="1" applyFill="1" applyBorder="1" applyAlignment="1">
      <alignment horizontal="center" vertical="center"/>
    </xf>
    <xf numFmtId="9" fontId="18" fillId="0" borderId="80" xfId="0" applyNumberFormat="1" applyFont="1" applyFill="1" applyBorder="1" applyAlignment="1">
      <alignment horizontal="center" vertical="center"/>
    </xf>
    <xf numFmtId="9" fontId="18" fillId="0" borderId="69" xfId="0" applyNumberFormat="1" applyFont="1" applyFill="1" applyBorder="1" applyAlignment="1">
      <alignment horizontal="center" vertical="center"/>
    </xf>
    <xf numFmtId="9" fontId="18" fillId="0" borderId="89" xfId="0" applyNumberFormat="1" applyFont="1" applyFill="1" applyBorder="1" applyAlignment="1">
      <alignment horizontal="center" vertical="center"/>
    </xf>
    <xf numFmtId="0" fontId="8" fillId="3" borderId="92" xfId="0" applyFont="1" applyFill="1" applyBorder="1" applyAlignment="1" applyProtection="1">
      <alignment horizontal="center" vertical="center" wrapText="1"/>
    </xf>
    <xf numFmtId="0" fontId="8" fillId="3" borderId="81" xfId="0" applyFont="1" applyFill="1" applyBorder="1" applyAlignment="1" applyProtection="1">
      <alignment horizontal="center" vertical="center" wrapText="1"/>
    </xf>
    <xf numFmtId="0" fontId="8" fillId="3" borderId="93" xfId="0" applyFont="1" applyFill="1" applyBorder="1" applyAlignment="1" applyProtection="1">
      <alignment horizontal="center" vertical="center" wrapText="1"/>
    </xf>
    <xf numFmtId="0" fontId="8" fillId="3" borderId="82" xfId="0" applyFont="1" applyFill="1" applyBorder="1" applyAlignment="1" applyProtection="1">
      <alignment horizontal="center" vertical="center" wrapText="1"/>
    </xf>
    <xf numFmtId="0" fontId="8" fillId="3" borderId="94" xfId="0" applyFont="1" applyFill="1" applyBorder="1" applyAlignment="1" applyProtection="1">
      <alignment horizontal="center" vertical="center" wrapText="1"/>
    </xf>
    <xf numFmtId="0" fontId="8" fillId="3" borderId="90" xfId="0" applyFont="1" applyFill="1" applyBorder="1" applyAlignment="1" applyProtection="1">
      <alignment horizontal="center" vertical="center" wrapText="1"/>
    </xf>
    <xf numFmtId="0" fontId="8" fillId="0" borderId="66" xfId="0" applyFont="1" applyFill="1" applyBorder="1" applyAlignment="1">
      <alignment horizontal="center" vertical="center" wrapText="1"/>
    </xf>
    <xf numFmtId="0" fontId="8" fillId="0" borderId="69" xfId="0" applyFont="1" applyFill="1" applyBorder="1" applyAlignment="1">
      <alignment horizontal="center" vertical="center" wrapText="1"/>
    </xf>
    <xf numFmtId="0" fontId="8" fillId="0" borderId="88" xfId="0" applyFont="1" applyFill="1" applyBorder="1" applyAlignment="1">
      <alignment horizontal="center" vertical="center" wrapText="1"/>
    </xf>
    <xf numFmtId="0" fontId="8" fillId="3" borderId="35" xfId="0" applyFont="1" applyFill="1" applyBorder="1" applyAlignment="1" applyProtection="1">
      <alignment horizontal="center" vertical="center" wrapText="1"/>
    </xf>
    <xf numFmtId="0" fontId="8" fillId="3" borderId="80" xfId="0" applyFont="1" applyFill="1" applyBorder="1" applyAlignment="1" applyProtection="1">
      <alignment horizontal="center" vertical="center" wrapText="1"/>
    </xf>
    <xf numFmtId="0" fontId="8" fillId="3" borderId="95" xfId="0" applyFont="1" applyFill="1" applyBorder="1" applyAlignment="1" applyProtection="1">
      <alignment horizontal="center" vertical="center" wrapText="1"/>
    </xf>
    <xf numFmtId="0" fontId="8" fillId="3" borderId="34" xfId="0" applyFont="1" applyFill="1" applyBorder="1" applyAlignment="1" applyProtection="1">
      <alignment horizontal="center" vertical="center" wrapText="1"/>
    </xf>
    <xf numFmtId="0" fontId="8" fillId="3" borderId="96" xfId="0" applyFont="1" applyFill="1" applyBorder="1" applyAlignment="1" applyProtection="1">
      <alignment horizontal="center" vertical="center" wrapText="1"/>
    </xf>
    <xf numFmtId="0" fontId="8" fillId="3" borderId="83" xfId="0" applyFont="1" applyFill="1" applyBorder="1" applyAlignment="1" applyProtection="1">
      <alignment horizontal="center" vertical="center" wrapText="1"/>
    </xf>
    <xf numFmtId="0" fontId="8" fillId="3" borderId="97" xfId="0" applyFont="1" applyFill="1" applyBorder="1" applyAlignment="1" applyProtection="1">
      <alignment horizontal="center" vertical="center" wrapText="1"/>
    </xf>
    <xf numFmtId="0" fontId="8" fillId="3" borderId="98" xfId="0" applyFont="1" applyFill="1" applyBorder="1" applyAlignment="1" applyProtection="1">
      <alignment horizontal="center" vertical="center" wrapText="1"/>
    </xf>
    <xf numFmtId="0" fontId="8" fillId="3" borderId="25" xfId="0" applyFont="1" applyFill="1" applyBorder="1" applyAlignment="1" applyProtection="1">
      <alignment horizontal="center" vertical="center" wrapText="1"/>
    </xf>
    <xf numFmtId="0" fontId="8" fillId="0" borderId="86" xfId="0" applyFont="1" applyFill="1" applyBorder="1" applyAlignment="1">
      <alignment horizontal="center" vertical="center" wrapText="1"/>
    </xf>
    <xf numFmtId="0" fontId="8" fillId="0" borderId="87" xfId="0" applyFont="1" applyFill="1" applyBorder="1" applyAlignment="1">
      <alignment horizontal="center" vertical="center" wrapText="1"/>
    </xf>
    <xf numFmtId="0" fontId="8" fillId="5" borderId="37" xfId="0" applyFont="1" applyFill="1" applyBorder="1" applyAlignment="1" applyProtection="1">
      <alignment horizontal="center" vertical="center" wrapText="1"/>
    </xf>
    <xf numFmtId="0" fontId="8" fillId="0" borderId="45" xfId="0" applyFont="1" applyFill="1" applyBorder="1" applyAlignment="1" applyProtection="1">
      <alignment horizontal="center" vertical="center" wrapText="1"/>
    </xf>
    <xf numFmtId="0" fontId="8" fillId="5" borderId="24" xfId="0" applyFont="1" applyFill="1" applyBorder="1" applyAlignment="1" applyProtection="1">
      <alignment horizontal="center" vertical="center" wrapText="1"/>
    </xf>
    <xf numFmtId="0" fontId="8" fillId="0" borderId="24" xfId="0" applyFont="1" applyFill="1" applyBorder="1" applyAlignment="1" applyProtection="1">
      <alignment horizontal="center" vertical="center" wrapText="1"/>
    </xf>
    <xf numFmtId="0" fontId="8" fillId="0" borderId="28" xfId="0" applyFont="1" applyFill="1" applyBorder="1" applyAlignment="1" applyProtection="1">
      <alignment horizontal="center" vertical="center" wrapText="1"/>
    </xf>
    <xf numFmtId="0" fontId="8" fillId="5" borderId="68" xfId="0" applyFont="1" applyFill="1" applyBorder="1" applyAlignment="1" applyProtection="1">
      <alignment horizontal="center" vertical="center" wrapText="1"/>
    </xf>
    <xf numFmtId="0" fontId="8" fillId="0" borderId="69" xfId="0" applyFont="1" applyFill="1" applyBorder="1" applyAlignment="1" applyProtection="1">
      <alignment horizontal="center" vertical="center" wrapText="1"/>
    </xf>
    <xf numFmtId="0" fontId="8" fillId="5" borderId="45" xfId="0" applyFont="1" applyFill="1" applyBorder="1" applyAlignment="1" applyProtection="1">
      <alignment horizontal="center" vertical="center" wrapText="1"/>
    </xf>
    <xf numFmtId="0" fontId="8" fillId="0" borderId="37" xfId="0" applyFont="1" applyFill="1" applyBorder="1" applyAlignment="1" applyProtection="1">
      <alignment horizontal="center" vertical="center" wrapText="1"/>
    </xf>
    <xf numFmtId="0" fontId="8" fillId="9" borderId="24" xfId="0" applyFont="1" applyFill="1" applyBorder="1" applyAlignment="1" applyProtection="1">
      <alignment horizontal="center" vertical="center" wrapText="1"/>
    </xf>
    <xf numFmtId="0" fontId="8" fillId="0" borderId="26" xfId="0" applyFont="1" applyFill="1" applyBorder="1" applyAlignment="1" applyProtection="1">
      <alignment horizontal="center" vertical="center" wrapText="1"/>
    </xf>
    <xf numFmtId="9" fontId="8" fillId="0" borderId="96" xfId="0" applyNumberFormat="1" applyFont="1" applyBorder="1" applyAlignment="1">
      <alignment horizontal="center" vertical="center" wrapText="1"/>
    </xf>
    <xf numFmtId="9" fontId="8" fillId="0" borderId="86" xfId="0" applyNumberFormat="1" applyFont="1" applyBorder="1" applyAlignment="1">
      <alignment horizontal="center" vertical="center" wrapText="1"/>
    </xf>
    <xf numFmtId="9" fontId="8" fillId="0" borderId="95" xfId="0" applyNumberFormat="1" applyFont="1" applyBorder="1" applyAlignment="1">
      <alignment horizontal="center" vertical="center" wrapText="1"/>
    </xf>
    <xf numFmtId="9" fontId="8" fillId="0" borderId="87" xfId="0" applyNumberFormat="1" applyFont="1" applyBorder="1" applyAlignment="1">
      <alignment horizontal="center" vertical="center" wrapText="1"/>
    </xf>
    <xf numFmtId="9" fontId="8" fillId="0" borderId="34" xfId="0" applyNumberFormat="1" applyFont="1" applyBorder="1" applyAlignment="1">
      <alignment horizontal="center" vertical="center" wrapText="1"/>
    </xf>
    <xf numFmtId="9" fontId="8" fillId="0" borderId="92" xfId="0" applyNumberFormat="1" applyFont="1" applyBorder="1" applyAlignment="1">
      <alignment horizontal="center" vertical="center" wrapText="1"/>
    </xf>
    <xf numFmtId="9" fontId="8" fillId="0" borderId="93" xfId="0" applyNumberFormat="1" applyFont="1" applyBorder="1" applyAlignment="1">
      <alignment horizontal="center" vertical="center" wrapText="1"/>
    </xf>
    <xf numFmtId="9" fontId="8" fillId="0" borderId="88" xfId="0" applyNumberFormat="1" applyFont="1" applyBorder="1" applyAlignment="1">
      <alignment horizontal="center" vertical="center" wrapText="1"/>
    </xf>
    <xf numFmtId="9" fontId="8" fillId="0" borderId="89" xfId="0" applyNumberFormat="1" applyFont="1" applyBorder="1" applyAlignment="1">
      <alignment horizontal="center" vertical="center" wrapText="1"/>
    </xf>
    <xf numFmtId="9" fontId="8" fillId="0" borderId="94" xfId="0" applyNumberFormat="1" applyFont="1" applyBorder="1" applyAlignment="1">
      <alignment horizontal="center" vertical="center" wrapText="1"/>
    </xf>
    <xf numFmtId="9" fontId="8" fillId="0" borderId="91" xfId="0" applyNumberFormat="1" applyFont="1" applyBorder="1" applyAlignment="1">
      <alignment horizontal="center" vertical="center" wrapText="1"/>
    </xf>
    <xf numFmtId="0" fontId="8" fillId="3" borderId="92" xfId="0" applyFont="1" applyFill="1" applyBorder="1" applyAlignment="1" applyProtection="1">
      <alignment horizontal="center" vertical="center" wrapText="1"/>
      <protection locked="0"/>
    </xf>
    <xf numFmtId="0" fontId="8" fillId="3" borderId="57" xfId="0" applyFont="1" applyFill="1" applyBorder="1" applyAlignment="1" applyProtection="1">
      <alignment horizontal="center" vertical="center" wrapText="1"/>
      <protection locked="0"/>
    </xf>
    <xf numFmtId="0" fontId="8" fillId="3" borderId="95" xfId="0" applyFont="1" applyFill="1" applyBorder="1" applyAlignment="1" applyProtection="1">
      <alignment horizontal="center" vertical="center" wrapText="1"/>
      <protection locked="0"/>
    </xf>
    <xf numFmtId="0" fontId="8" fillId="3" borderId="82" xfId="0" applyFont="1" applyFill="1" applyBorder="1" applyAlignment="1" applyProtection="1">
      <alignment horizontal="center" vertical="center" wrapText="1"/>
      <protection locked="0"/>
    </xf>
    <xf numFmtId="0" fontId="8" fillId="0" borderId="99" xfId="0" applyFont="1" applyFill="1" applyBorder="1" applyAlignment="1">
      <alignment horizontal="center" vertical="center" wrapText="1"/>
    </xf>
    <xf numFmtId="0" fontId="8" fillId="3" borderId="58" xfId="0" applyFont="1" applyFill="1" applyBorder="1" applyAlignment="1" applyProtection="1">
      <alignment horizontal="center" vertical="center" wrapText="1"/>
      <protection locked="0"/>
    </xf>
    <xf numFmtId="0" fontId="8" fillId="3" borderId="83" xfId="0" applyFont="1" applyFill="1" applyBorder="1" applyAlignment="1" applyProtection="1">
      <alignment horizontal="center" vertical="center" wrapText="1"/>
      <protection locked="0"/>
    </xf>
    <xf numFmtId="0" fontId="8" fillId="0" borderId="100" xfId="0" applyFont="1" applyFill="1" applyBorder="1" applyAlignment="1">
      <alignment horizontal="center" vertical="center" wrapText="1"/>
    </xf>
    <xf numFmtId="9" fontId="8" fillId="0" borderId="57" xfId="0" applyNumberFormat="1" applyFont="1" applyBorder="1" applyAlignment="1">
      <alignment horizontal="center" vertical="center" wrapText="1"/>
    </xf>
    <xf numFmtId="9" fontId="8" fillId="0" borderId="69" xfId="0" applyNumberFormat="1" applyFont="1" applyBorder="1" applyAlignment="1">
      <alignment horizontal="center" vertical="center" wrapText="1"/>
    </xf>
    <xf numFmtId="0" fontId="8" fillId="3" borderId="96" xfId="0" applyFont="1" applyFill="1" applyBorder="1" applyAlignment="1" applyProtection="1">
      <alignment horizontal="center" vertical="center" wrapText="1"/>
      <protection locked="0"/>
    </xf>
    <xf numFmtId="0" fontId="8" fillId="3" borderId="80" xfId="0" applyFont="1" applyFill="1" applyBorder="1" applyAlignment="1" applyProtection="1">
      <alignment horizontal="center" vertical="center" wrapText="1"/>
      <protection locked="0"/>
    </xf>
    <xf numFmtId="0" fontId="8" fillId="3" borderId="34" xfId="0" applyFont="1" applyFill="1" applyBorder="1" applyAlignment="1" applyProtection="1">
      <alignment horizontal="center" vertical="center" wrapText="1"/>
      <protection locked="0"/>
    </xf>
    <xf numFmtId="0" fontId="8" fillId="3" borderId="93" xfId="0" applyFont="1" applyFill="1" applyBorder="1" applyAlignment="1" applyProtection="1">
      <alignment horizontal="center" vertical="center" wrapText="1"/>
      <protection locked="0"/>
    </xf>
    <xf numFmtId="9" fontId="18" fillId="0" borderId="88" xfId="0" applyNumberFormat="1" applyFont="1" applyFill="1" applyBorder="1" applyAlignment="1">
      <alignment horizontal="center" vertical="center"/>
    </xf>
    <xf numFmtId="9" fontId="18" fillId="6" borderId="83" xfId="0" applyNumberFormat="1" applyFont="1" applyFill="1" applyBorder="1" applyAlignment="1">
      <alignment horizontal="center" vertical="center"/>
    </xf>
    <xf numFmtId="9" fontId="18" fillId="6" borderId="82" xfId="0" applyNumberFormat="1" applyFont="1" applyFill="1" applyBorder="1" applyAlignment="1">
      <alignment horizontal="center" vertical="center"/>
    </xf>
    <xf numFmtId="9" fontId="18" fillId="6" borderId="81" xfId="0" applyNumberFormat="1" applyFont="1" applyFill="1" applyBorder="1" applyAlignment="1">
      <alignment horizontal="center" vertical="center"/>
    </xf>
    <xf numFmtId="9" fontId="18" fillId="6" borderId="35" xfId="0" applyNumberFormat="1" applyFont="1" applyFill="1" applyBorder="1" applyAlignment="1">
      <alignment horizontal="center" vertical="center"/>
    </xf>
    <xf numFmtId="9" fontId="18" fillId="6" borderId="90" xfId="0" applyNumberFormat="1" applyFont="1" applyFill="1" applyBorder="1" applyAlignment="1">
      <alignment horizontal="center" vertical="center"/>
    </xf>
    <xf numFmtId="9" fontId="18" fillId="6" borderId="91" xfId="0" applyNumberFormat="1" applyFont="1" applyFill="1" applyBorder="1" applyAlignment="1">
      <alignment horizontal="center" vertical="center"/>
    </xf>
    <xf numFmtId="9" fontId="3" fillId="4" borderId="12" xfId="3" applyFont="1" applyFill="1" applyBorder="1" applyAlignment="1" applyProtection="1">
      <alignment horizontal="center" vertical="center" wrapText="1"/>
      <protection locked="0"/>
    </xf>
    <xf numFmtId="9" fontId="3" fillId="3" borderId="16" xfId="3" applyFont="1" applyFill="1" applyBorder="1" applyAlignment="1" applyProtection="1">
      <alignment horizontal="center" vertical="center" wrapText="1"/>
      <protection locked="0"/>
    </xf>
    <xf numFmtId="9" fontId="3" fillId="4" borderId="16" xfId="3" applyFont="1" applyFill="1" applyBorder="1" applyAlignment="1" applyProtection="1">
      <alignment horizontal="center" vertical="center" wrapText="1"/>
      <protection locked="0"/>
    </xf>
    <xf numFmtId="9" fontId="3" fillId="4" borderId="32" xfId="3" applyFont="1" applyFill="1" applyBorder="1" applyAlignment="1" applyProtection="1">
      <alignment horizontal="center" vertical="center" wrapText="1"/>
      <protection locked="0"/>
    </xf>
    <xf numFmtId="9" fontId="3" fillId="3" borderId="33" xfId="3" applyFont="1" applyFill="1" applyBorder="1" applyAlignment="1" applyProtection="1">
      <alignment horizontal="center" vertical="center" wrapText="1"/>
      <protection locked="0"/>
    </xf>
    <xf numFmtId="9" fontId="3" fillId="4" borderId="33" xfId="3" applyFont="1" applyFill="1" applyBorder="1" applyAlignment="1" applyProtection="1">
      <alignment horizontal="center" vertical="center" wrapText="1"/>
      <protection locked="0"/>
    </xf>
    <xf numFmtId="9" fontId="3" fillId="3" borderId="18" xfId="3" applyFont="1" applyFill="1" applyBorder="1" applyAlignment="1" applyProtection="1">
      <alignment horizontal="center" vertical="center" wrapText="1"/>
      <protection locked="0"/>
    </xf>
    <xf numFmtId="9" fontId="3" fillId="3" borderId="101" xfId="3" applyFont="1" applyFill="1" applyBorder="1" applyAlignment="1" applyProtection="1">
      <alignment horizontal="center" vertical="center" wrapText="1"/>
      <protection locked="0"/>
    </xf>
    <xf numFmtId="9" fontId="0" fillId="0" borderId="42" xfId="0" applyNumberFormat="1" applyFont="1" applyBorder="1" applyAlignment="1" applyProtection="1">
      <alignment horizontal="center" vertical="center" wrapText="1"/>
    </xf>
    <xf numFmtId="0" fontId="8" fillId="0" borderId="41" xfId="0" applyFont="1" applyBorder="1" applyAlignment="1">
      <alignment horizontal="left" vertical="center" wrapText="1"/>
    </xf>
    <xf numFmtId="0" fontId="8" fillId="0" borderId="43" xfId="0" applyFont="1" applyBorder="1" applyAlignment="1">
      <alignment horizontal="left" vertical="center" wrapText="1"/>
    </xf>
    <xf numFmtId="0" fontId="20" fillId="0" borderId="54" xfId="0" applyFont="1" applyBorder="1" applyAlignment="1">
      <alignment horizontal="center" vertical="center" wrapText="1"/>
    </xf>
    <xf numFmtId="0" fontId="20" fillId="0" borderId="55" xfId="0" applyFont="1" applyBorder="1" applyAlignment="1">
      <alignment horizontal="center" vertical="center" wrapText="1"/>
    </xf>
    <xf numFmtId="0" fontId="20" fillId="0" borderId="49" xfId="0" applyFont="1" applyBorder="1" applyAlignment="1">
      <alignment horizontal="center" vertical="center" wrapText="1"/>
    </xf>
    <xf numFmtId="0" fontId="13" fillId="8" borderId="41" xfId="0" applyFont="1" applyFill="1" applyBorder="1" applyAlignment="1">
      <alignment horizontal="left" vertical="center"/>
    </xf>
    <xf numFmtId="0" fontId="13" fillId="8" borderId="43" xfId="0" applyFont="1" applyFill="1" applyBorder="1" applyAlignment="1">
      <alignment horizontal="left" vertical="center"/>
    </xf>
    <xf numFmtId="0" fontId="13" fillId="8" borderId="42" xfId="0" applyFont="1" applyFill="1" applyBorder="1" applyAlignment="1">
      <alignment horizontal="left" vertical="center"/>
    </xf>
    <xf numFmtId="0" fontId="8" fillId="0" borderId="4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14" fontId="2" fillId="4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2" xfId="0" applyFont="1" applyFill="1" applyBorder="1" applyAlignment="1" applyProtection="1">
      <alignment horizontal="center" vertical="center" wrapText="1"/>
    </xf>
    <xf numFmtId="0" fontId="1" fillId="2" borderId="13" xfId="0" applyFont="1" applyFill="1" applyBorder="1" applyAlignment="1" applyProtection="1">
      <alignment horizontal="center" vertical="center" wrapText="1"/>
    </xf>
    <xf numFmtId="0" fontId="1" fillId="2" borderId="37" xfId="0" applyFont="1" applyFill="1" applyBorder="1" applyAlignment="1" applyProtection="1">
      <alignment horizontal="center" vertical="center" wrapText="1"/>
    </xf>
    <xf numFmtId="0" fontId="8" fillId="4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</xf>
    <xf numFmtId="0" fontId="8" fillId="0" borderId="21" xfId="0" applyFont="1" applyBorder="1" applyAlignment="1">
      <alignment horizontal="left" vertical="center" wrapText="1"/>
    </xf>
    <xf numFmtId="0" fontId="8" fillId="0" borderId="56" xfId="0" applyFont="1" applyBorder="1" applyAlignment="1">
      <alignment horizontal="left" vertical="center" wrapText="1"/>
    </xf>
    <xf numFmtId="0" fontId="8" fillId="0" borderId="67" xfId="0" applyFont="1" applyBorder="1" applyAlignment="1">
      <alignment horizontal="left" vertical="center" wrapText="1"/>
    </xf>
    <xf numFmtId="0" fontId="8" fillId="4" borderId="19" xfId="0" applyFont="1" applyFill="1" applyBorder="1" applyAlignment="1" applyProtection="1">
      <alignment horizontal="center" vertical="center" wrapText="1"/>
      <protection locked="0"/>
    </xf>
    <xf numFmtId="10" fontId="1" fillId="2" borderId="21" xfId="0" applyNumberFormat="1" applyFont="1" applyFill="1" applyBorder="1" applyAlignment="1" applyProtection="1">
      <alignment horizontal="center" vertical="center" wrapText="1"/>
    </xf>
    <xf numFmtId="10" fontId="1" fillId="2" borderId="56" xfId="0" applyNumberFormat="1" applyFont="1" applyFill="1" applyBorder="1" applyAlignment="1" applyProtection="1">
      <alignment horizontal="center" vertical="center" wrapText="1"/>
    </xf>
    <xf numFmtId="10" fontId="1" fillId="2" borderId="22" xfId="0" applyNumberFormat="1" applyFont="1" applyFill="1" applyBorder="1" applyAlignment="1" applyProtection="1">
      <alignment horizontal="center" vertical="center" wrapText="1"/>
    </xf>
    <xf numFmtId="0" fontId="2" fillId="0" borderId="21" xfId="0" applyFont="1" applyFill="1" applyBorder="1" applyAlignment="1" applyProtection="1">
      <alignment horizontal="center" vertical="center" wrapText="1"/>
    </xf>
    <xf numFmtId="0" fontId="2" fillId="0" borderId="56" xfId="0" applyFont="1" applyFill="1" applyBorder="1" applyAlignment="1" applyProtection="1">
      <alignment horizontal="center" vertical="center" wrapText="1"/>
    </xf>
    <xf numFmtId="10" fontId="1" fillId="2" borderId="60" xfId="0" applyNumberFormat="1" applyFont="1" applyFill="1" applyBorder="1" applyAlignment="1" applyProtection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center" wrapText="1"/>
    </xf>
    <xf numFmtId="0" fontId="1" fillId="2" borderId="56" xfId="0" applyFont="1" applyFill="1" applyBorder="1" applyAlignment="1" applyProtection="1">
      <alignment horizontal="center" vertical="center" wrapText="1"/>
    </xf>
    <xf numFmtId="0" fontId="1" fillId="2" borderId="22" xfId="0" applyFont="1" applyFill="1" applyBorder="1" applyAlignment="1" applyProtection="1">
      <alignment horizontal="center" vertical="center" wrapText="1"/>
    </xf>
    <xf numFmtId="0" fontId="7" fillId="4" borderId="1" xfId="0" applyFont="1" applyFill="1" applyBorder="1" applyAlignment="1" applyProtection="1">
      <alignment horizontal="center" vertical="center" wrapText="1"/>
      <protection locked="0"/>
    </xf>
    <xf numFmtId="0" fontId="7" fillId="4" borderId="24" xfId="0" applyFont="1" applyFill="1" applyBorder="1" applyAlignment="1" applyProtection="1">
      <alignment horizontal="center" vertical="center" wrapText="1"/>
      <protection locked="0"/>
    </xf>
    <xf numFmtId="0" fontId="7" fillId="4" borderId="8" xfId="0" applyFont="1" applyFill="1" applyBorder="1" applyAlignment="1" applyProtection="1">
      <alignment horizontal="center" vertical="center" wrapText="1"/>
      <protection locked="0"/>
    </xf>
    <xf numFmtId="0" fontId="7" fillId="4" borderId="9" xfId="0" applyFont="1" applyFill="1" applyBorder="1" applyAlignment="1" applyProtection="1">
      <alignment horizontal="center" vertical="center" wrapText="1"/>
      <protection locked="0"/>
    </xf>
    <xf numFmtId="0" fontId="7" fillId="4" borderId="17" xfId="0" applyFont="1" applyFill="1" applyBorder="1" applyAlignment="1" applyProtection="1">
      <alignment horizontal="center" vertical="center" wrapText="1"/>
      <protection locked="0"/>
    </xf>
    <xf numFmtId="0" fontId="9" fillId="0" borderId="13" xfId="0" applyFont="1" applyBorder="1" applyAlignment="1" applyProtection="1">
      <alignment horizontal="center" vertical="center" wrapText="1"/>
    </xf>
    <xf numFmtId="0" fontId="9" fillId="0" borderId="37" xfId="0" applyFont="1" applyBorder="1" applyAlignment="1" applyProtection="1">
      <alignment horizontal="center" vertical="center" wrapText="1"/>
    </xf>
    <xf numFmtId="0" fontId="7" fillId="4" borderId="19" xfId="0" applyFont="1" applyFill="1" applyBorder="1" applyAlignment="1" applyProtection="1">
      <alignment horizontal="center" vertical="center" wrapText="1"/>
      <protection locked="0"/>
    </xf>
    <xf numFmtId="0" fontId="7" fillId="4" borderId="26" xfId="0" applyFont="1" applyFill="1" applyBorder="1" applyAlignment="1" applyProtection="1">
      <alignment horizontal="center" vertical="center" wrapText="1"/>
      <protection locked="0"/>
    </xf>
    <xf numFmtId="0" fontId="8" fillId="0" borderId="12" xfId="0" applyFont="1" applyFill="1" applyBorder="1" applyAlignment="1" applyProtection="1">
      <alignment horizontal="center" vertical="center" wrapText="1"/>
    </xf>
    <xf numFmtId="0" fontId="8" fillId="0" borderId="16" xfId="0" applyFont="1" applyFill="1" applyBorder="1" applyAlignment="1" applyProtection="1">
      <alignment horizontal="center" vertical="center" wrapText="1"/>
    </xf>
    <xf numFmtId="0" fontId="8" fillId="0" borderId="27" xfId="0" applyFont="1" applyFill="1" applyBorder="1" applyAlignment="1" applyProtection="1">
      <alignment horizontal="center" vertical="center" wrapText="1"/>
    </xf>
    <xf numFmtId="0" fontId="9" fillId="0" borderId="21" xfId="0" applyFont="1" applyFill="1" applyBorder="1" applyAlignment="1" applyProtection="1">
      <alignment horizontal="center" vertical="center" wrapText="1"/>
    </xf>
    <xf numFmtId="0" fontId="22" fillId="0" borderId="56" xfId="0" applyFont="1" applyFill="1" applyBorder="1" applyAlignment="1" applyProtection="1">
      <alignment horizontal="center" vertical="center" wrapText="1"/>
    </xf>
    <xf numFmtId="0" fontId="8" fillId="0" borderId="21" xfId="0" applyFont="1" applyFill="1" applyBorder="1" applyAlignment="1" applyProtection="1">
      <alignment horizontal="center" vertical="center" wrapText="1"/>
    </xf>
    <xf numFmtId="0" fontId="8" fillId="0" borderId="22" xfId="0" applyFont="1" applyFill="1" applyBorder="1" applyAlignment="1" applyProtection="1">
      <alignment horizontal="center" vertical="center" wrapText="1"/>
    </xf>
    <xf numFmtId="0" fontId="8" fillId="0" borderId="25" xfId="0" applyFont="1" applyFill="1" applyBorder="1" applyAlignment="1" applyProtection="1">
      <alignment horizontal="center" vertical="center" wrapText="1"/>
    </xf>
    <xf numFmtId="0" fontId="8" fillId="0" borderId="18" xfId="0" applyFont="1" applyFill="1" applyBorder="1" applyAlignment="1" applyProtection="1">
      <alignment horizontal="center" vertical="center" wrapText="1"/>
    </xf>
    <xf numFmtId="0" fontId="8" fillId="0" borderId="36" xfId="0" applyFont="1" applyFill="1" applyBorder="1" applyAlignment="1" applyProtection="1">
      <alignment horizontal="center" vertical="center" wrapText="1"/>
    </xf>
    <xf numFmtId="0" fontId="8" fillId="0" borderId="34" xfId="0" applyFont="1" applyFill="1" applyBorder="1" applyAlignment="1" applyProtection="1">
      <alignment horizontal="center" vertical="center" wrapText="1"/>
    </xf>
    <xf numFmtId="0" fontId="0" fillId="0" borderId="51" xfId="0" applyFont="1" applyBorder="1" applyAlignment="1" applyProtection="1">
      <alignment horizontal="center" vertical="center" wrapText="1"/>
    </xf>
    <xf numFmtId="0" fontId="0" fillId="0" borderId="53" xfId="0" applyFont="1" applyBorder="1" applyAlignment="1" applyProtection="1">
      <alignment horizontal="center" vertical="center" wrapText="1"/>
    </xf>
    <xf numFmtId="0" fontId="0" fillId="0" borderId="54" xfId="0" applyFont="1" applyBorder="1" applyAlignment="1" applyProtection="1">
      <alignment horizontal="center" vertical="center" wrapText="1"/>
    </xf>
    <xf numFmtId="0" fontId="0" fillId="0" borderId="49" xfId="0" applyFont="1" applyBorder="1" applyAlignment="1" applyProtection="1">
      <alignment horizontal="center" vertical="center" wrapText="1"/>
    </xf>
    <xf numFmtId="0" fontId="1" fillId="2" borderId="46" xfId="0" applyFont="1" applyFill="1" applyBorder="1" applyAlignment="1" applyProtection="1">
      <alignment horizontal="center" vertical="center" wrapText="1"/>
    </xf>
    <xf numFmtId="0" fontId="1" fillId="2" borderId="47" xfId="0" applyFont="1" applyFill="1" applyBorder="1" applyAlignment="1" applyProtection="1">
      <alignment horizontal="center" vertical="center" wrapText="1"/>
    </xf>
    <xf numFmtId="0" fontId="1" fillId="2" borderId="48" xfId="0" applyFont="1" applyFill="1" applyBorder="1" applyAlignment="1" applyProtection="1">
      <alignment horizontal="center" vertical="center" wrapText="1"/>
    </xf>
    <xf numFmtId="0" fontId="12" fillId="0" borderId="51" xfId="0" applyFont="1" applyBorder="1" applyAlignment="1" applyProtection="1">
      <alignment horizontal="left" vertical="center" wrapText="1"/>
    </xf>
    <xf numFmtId="0" fontId="12" fillId="0" borderId="52" xfId="0" applyFont="1" applyBorder="1" applyAlignment="1" applyProtection="1">
      <alignment horizontal="left" vertical="center" wrapText="1"/>
    </xf>
    <xf numFmtId="0" fontId="12" fillId="0" borderId="53" xfId="0" applyFont="1" applyBorder="1" applyAlignment="1" applyProtection="1">
      <alignment horizontal="left" vertical="center" wrapText="1"/>
    </xf>
    <xf numFmtId="0" fontId="18" fillId="0" borderId="13" xfId="0" applyFont="1" applyBorder="1" applyAlignment="1">
      <alignment horizontal="center"/>
    </xf>
    <xf numFmtId="0" fontId="18" fillId="0" borderId="37" xfId="0" applyFont="1" applyBorder="1" applyAlignment="1">
      <alignment horizont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18" fillId="6" borderId="20" xfId="0" applyFont="1" applyFill="1" applyBorder="1" applyAlignment="1">
      <alignment horizontal="left" vertical="center" wrapText="1"/>
    </xf>
    <xf numFmtId="0" fontId="18" fillId="6" borderId="74" xfId="0" applyFont="1" applyFill="1" applyBorder="1" applyAlignment="1">
      <alignment horizontal="left" vertical="center" wrapText="1"/>
    </xf>
    <xf numFmtId="0" fontId="18" fillId="6" borderId="75" xfId="0" applyFont="1" applyFill="1" applyBorder="1" applyAlignment="1">
      <alignment horizontal="left" vertical="center" wrapText="1"/>
    </xf>
    <xf numFmtId="0" fontId="18" fillId="6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8" fillId="0" borderId="12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18" fillId="6" borderId="19" xfId="0" applyFont="1" applyFill="1" applyBorder="1" applyAlignment="1">
      <alignment horizontal="left" vertical="center" wrapText="1"/>
    </xf>
    <xf numFmtId="0" fontId="18" fillId="6" borderId="13" xfId="0" applyFont="1" applyFill="1" applyBorder="1" applyAlignment="1">
      <alignment horizontal="left" vertical="center" wrapText="1"/>
    </xf>
    <xf numFmtId="0" fontId="18" fillId="6" borderId="8" xfId="0" applyFont="1" applyFill="1" applyBorder="1" applyAlignment="1">
      <alignment horizontal="left" vertical="center" wrapText="1"/>
    </xf>
    <xf numFmtId="0" fontId="18" fillId="6" borderId="9" xfId="0" applyFont="1" applyFill="1" applyBorder="1" applyAlignment="1">
      <alignment horizontal="left" vertical="center" wrapText="1"/>
    </xf>
    <xf numFmtId="0" fontId="18" fillId="6" borderId="61" xfId="0" applyFont="1" applyFill="1" applyBorder="1" applyAlignment="1">
      <alignment horizontal="left" vertical="center" wrapText="1"/>
    </xf>
    <xf numFmtId="0" fontId="19" fillId="0" borderId="1" xfId="0" applyFont="1" applyBorder="1" applyAlignment="1">
      <alignment horizontal="right" vertical="center"/>
    </xf>
    <xf numFmtId="0" fontId="18" fillId="0" borderId="1" xfId="0" applyFont="1" applyBorder="1" applyAlignment="1">
      <alignment horizontal="center"/>
    </xf>
    <xf numFmtId="14" fontId="18" fillId="0" borderId="1" xfId="0" applyNumberFormat="1" applyFont="1" applyBorder="1" applyAlignment="1">
      <alignment horizontal="center"/>
    </xf>
    <xf numFmtId="0" fontId="14" fillId="2" borderId="1" xfId="0" applyFont="1" applyFill="1" applyBorder="1" applyAlignment="1">
      <alignment horizontal="center" vertical="center" wrapText="1"/>
    </xf>
    <xf numFmtId="0" fontId="19" fillId="0" borderId="4" xfId="0" applyFont="1" applyBorder="1" applyAlignment="1">
      <alignment horizontal="right" vertical="center"/>
    </xf>
    <xf numFmtId="0" fontId="19" fillId="0" borderId="6" xfId="0" applyFont="1" applyBorder="1" applyAlignment="1">
      <alignment horizontal="right" vertical="center"/>
    </xf>
    <xf numFmtId="0" fontId="18" fillId="0" borderId="77" xfId="0" applyFont="1" applyBorder="1" applyAlignment="1">
      <alignment horizontal="center"/>
    </xf>
    <xf numFmtId="0" fontId="18" fillId="0" borderId="78" xfId="0" applyFont="1" applyBorder="1" applyAlignment="1">
      <alignment horizontal="center"/>
    </xf>
    <xf numFmtId="0" fontId="18" fillId="9" borderId="13" xfId="0" applyFont="1" applyFill="1" applyBorder="1" applyAlignment="1">
      <alignment horizontal="left" vertical="center" wrapText="1"/>
    </xf>
    <xf numFmtId="0" fontId="18" fillId="0" borderId="13" xfId="0" applyFont="1" applyFill="1" applyBorder="1" applyAlignment="1">
      <alignment horizontal="left" vertical="center" wrapText="1"/>
    </xf>
    <xf numFmtId="0" fontId="18" fillId="0" borderId="8" xfId="0" applyFont="1" applyFill="1" applyBorder="1" applyAlignment="1">
      <alignment horizontal="left" vertical="center" wrapText="1"/>
    </xf>
    <xf numFmtId="0" fontId="18" fillId="0" borderId="9" xfId="0" applyFont="1" applyFill="1" applyBorder="1" applyAlignment="1">
      <alignment horizontal="left" vertical="center" wrapText="1"/>
    </xf>
    <xf numFmtId="0" fontId="18" fillId="0" borderId="61" xfId="0" applyFont="1" applyFill="1" applyBorder="1" applyAlignment="1">
      <alignment horizontal="left" vertical="center" wrapText="1"/>
    </xf>
    <xf numFmtId="0" fontId="18" fillId="9" borderId="8" xfId="0" applyFont="1" applyFill="1" applyBorder="1" applyAlignment="1">
      <alignment horizontal="left" vertical="center" wrapText="1"/>
    </xf>
    <xf numFmtId="0" fontId="18" fillId="9" borderId="9" xfId="0" applyFont="1" applyFill="1" applyBorder="1" applyAlignment="1">
      <alignment horizontal="left" vertical="center" wrapText="1"/>
    </xf>
    <xf numFmtId="0" fontId="18" fillId="9" borderId="61" xfId="0" applyFont="1" applyFill="1" applyBorder="1" applyAlignment="1">
      <alignment horizontal="left" vertical="center" wrapText="1"/>
    </xf>
    <xf numFmtId="0" fontId="18" fillId="0" borderId="6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9" fontId="18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6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9" fillId="0" borderId="8" xfId="0" applyFont="1" applyBorder="1" applyAlignment="1">
      <alignment horizontal="right" vertical="center"/>
    </xf>
    <xf numFmtId="0" fontId="19" fillId="0" borderId="61" xfId="0" applyFont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  <xf numFmtId="0" fontId="14" fillId="2" borderId="64" xfId="0" applyFont="1" applyFill="1" applyBorder="1" applyAlignment="1">
      <alignment horizontal="center" vertical="center" wrapText="1"/>
    </xf>
    <xf numFmtId="0" fontId="18" fillId="6" borderId="11" xfId="0" applyFont="1" applyFill="1" applyBorder="1" applyAlignment="1">
      <alignment horizontal="left" vertical="center" wrapText="1"/>
    </xf>
    <xf numFmtId="0" fontId="18" fillId="0" borderId="84" xfId="0" applyFont="1" applyBorder="1" applyAlignment="1">
      <alignment horizontal="center"/>
    </xf>
    <xf numFmtId="0" fontId="18" fillId="0" borderId="102" xfId="0" applyFont="1" applyBorder="1" applyAlignment="1">
      <alignment horizontal="center"/>
    </xf>
    <xf numFmtId="0" fontId="18" fillId="0" borderId="103" xfId="0" applyFont="1" applyBorder="1" applyAlignment="1">
      <alignment horizontal="center"/>
    </xf>
    <xf numFmtId="0" fontId="18" fillId="0" borderId="99" xfId="0" applyFont="1" applyBorder="1" applyAlignment="1">
      <alignment horizontal="center"/>
    </xf>
    <xf numFmtId="0" fontId="18" fillId="0" borderId="104" xfId="0" applyFont="1" applyBorder="1" applyAlignment="1">
      <alignment horizontal="center"/>
    </xf>
    <xf numFmtId="0" fontId="18" fillId="0" borderId="105" xfId="0" applyFont="1" applyBorder="1" applyAlignment="1">
      <alignment horizontal="center"/>
    </xf>
    <xf numFmtId="0" fontId="0" fillId="0" borderId="13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18" fillId="0" borderId="19" xfId="0" applyFont="1" applyFill="1" applyBorder="1" applyAlignment="1">
      <alignment horizontal="left" vertical="center" wrapText="1"/>
    </xf>
    <xf numFmtId="0" fontId="18" fillId="0" borderId="8" xfId="0" applyFont="1" applyBorder="1" applyAlignment="1">
      <alignment horizontal="center"/>
    </xf>
    <xf numFmtId="0" fontId="18" fillId="0" borderId="61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76" xfId="0" applyBorder="1" applyAlignment="1">
      <alignment horizontal="center"/>
    </xf>
    <xf numFmtId="0" fontId="0" fillId="0" borderId="71" xfId="0" applyBorder="1" applyAlignment="1">
      <alignment horizontal="center"/>
    </xf>
    <xf numFmtId="0" fontId="8" fillId="0" borderId="41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22" fillId="0" borderId="41" xfId="0" applyFont="1" applyFill="1" applyBorder="1" applyAlignment="1">
      <alignment horizontal="center" vertical="center" wrapText="1"/>
    </xf>
    <xf numFmtId="0" fontId="8" fillId="0" borderId="40" xfId="0" applyFont="1" applyFill="1" applyBorder="1" applyAlignment="1">
      <alignment horizontal="center" vertical="center" wrapText="1"/>
    </xf>
    <xf numFmtId="0" fontId="8" fillId="0" borderId="51" xfId="0" applyFont="1" applyFill="1" applyBorder="1" applyAlignment="1">
      <alignment horizontal="center" vertical="center" wrapText="1"/>
    </xf>
    <xf numFmtId="0" fontId="6" fillId="4" borderId="29" xfId="0" applyFont="1" applyFill="1" applyBorder="1" applyAlignment="1" applyProtection="1">
      <alignment horizontal="center" vertical="center"/>
      <protection locked="0"/>
    </xf>
    <xf numFmtId="0" fontId="6" fillId="4" borderId="31" xfId="0" applyFont="1" applyFill="1" applyBorder="1" applyAlignment="1" applyProtection="1">
      <alignment horizontal="center" vertical="center"/>
      <protection locked="0"/>
    </xf>
    <xf numFmtId="0" fontId="9" fillId="0" borderId="12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9" fillId="0" borderId="37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60" xfId="0" applyFont="1" applyFill="1" applyBorder="1" applyAlignment="1">
      <alignment horizontal="center" vertical="center"/>
    </xf>
    <xf numFmtId="0" fontId="6" fillId="4" borderId="29" xfId="0" applyFont="1" applyFill="1" applyBorder="1" applyAlignment="1" applyProtection="1">
      <alignment horizontal="center" vertical="center"/>
    </xf>
    <xf numFmtId="0" fontId="6" fillId="4" borderId="31" xfId="0" applyFont="1" applyFill="1" applyBorder="1" applyAlignment="1" applyProtection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0" fillId="2" borderId="62" xfId="0" applyFont="1" applyFill="1" applyBorder="1" applyAlignment="1">
      <alignment horizontal="center" vertical="center"/>
    </xf>
    <xf numFmtId="0" fontId="9" fillId="0" borderId="35" xfId="0" applyFont="1" applyFill="1" applyBorder="1" applyAlignment="1">
      <alignment horizontal="center" vertical="center"/>
    </xf>
    <xf numFmtId="0" fontId="7" fillId="7" borderId="9" xfId="0" applyFont="1" applyFill="1" applyBorder="1" applyAlignment="1">
      <alignment horizontal="center" vertical="center"/>
    </xf>
    <xf numFmtId="0" fontId="7" fillId="7" borderId="6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right" vertical="center"/>
    </xf>
    <xf numFmtId="0" fontId="9" fillId="0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61" xfId="0" applyFont="1" applyFill="1" applyBorder="1" applyAlignment="1">
      <alignment horizontal="center" vertical="center"/>
    </xf>
    <xf numFmtId="0" fontId="18" fillId="6" borderId="58" xfId="0" applyFont="1" applyFill="1" applyBorder="1" applyAlignment="1">
      <alignment horizontal="center" vertical="center"/>
    </xf>
    <xf numFmtId="1" fontId="3" fillId="3" borderId="10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45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8" xfId="0" applyFont="1" applyFill="1" applyBorder="1" applyAlignment="1" applyProtection="1">
      <alignment horizontal="center" vertical="center" wrapText="1"/>
      <protection locked="0"/>
    </xf>
    <xf numFmtId="0" fontId="3" fillId="3" borderId="19" xfId="0" applyFont="1" applyFill="1" applyBorder="1" applyAlignment="1" applyProtection="1">
      <alignment horizontal="center" vertical="center" wrapText="1"/>
      <protection locked="0"/>
    </xf>
    <xf numFmtId="0" fontId="3" fillId="3" borderId="26" xfId="0" applyFont="1" applyFill="1" applyBorder="1" applyAlignment="1" applyProtection="1">
      <alignment horizontal="center" vertical="center" wrapText="1"/>
      <protection locked="0"/>
    </xf>
  </cellXfs>
  <cellStyles count="4">
    <cellStyle name="Normal" xfId="0" builtinId="0"/>
    <cellStyle name="Normal 10" xfId="2"/>
    <cellStyle name="Normal 2" xfId="1"/>
    <cellStyle name="Pourcentage" xfId="3" builtinId="5"/>
  </cellStyles>
  <dxfs count="11"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</dxfs>
  <tableStyles count="0" defaultTableStyle="TableStyleMedium2" defaultPivotStyle="PivotStyleLight16"/>
  <colors>
    <mruColors>
      <color rgb="FFE6F1FE"/>
      <color rgb="FFD2E7FE"/>
      <color rgb="FF034EA2"/>
      <color rgb="FF8DC63F"/>
      <color rgb="FFF1F8E8"/>
      <color rgb="FFE1F0CC"/>
      <color rgb="FFCDE6AC"/>
      <color rgb="FFD6EBBB"/>
      <color rgb="FFC00000"/>
      <color rgb="FFC6E1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5692224072063879"/>
          <c:y val="0.14504220563753689"/>
          <c:w val="0.48834070241723604"/>
          <c:h val="0.75422952371720386"/>
        </c:manualLayout>
      </c:layout>
      <c:radarChart>
        <c:radarStyle val="marker"/>
        <c:varyColors val="0"/>
        <c:ser>
          <c:idx val="2"/>
          <c:order val="0"/>
          <c:tx>
            <c:strRef>
              <c:f>'Impression des résultats'!$I$13</c:f>
              <c:strCache>
                <c:ptCount val="1"/>
                <c:pt idx="0">
                  <c:v>Oui</c:v>
                </c:pt>
              </c:strCache>
            </c:strRef>
          </c:tx>
          <c:cat>
            <c:strRef>
              <c:f>'Impression des résultats'!$C$14:$C$41</c:f>
              <c:strCache>
                <c:ptCount val="28"/>
                <c:pt idx="0">
                  <c:v>PUI - Date de réception du DMI et quantité réceptionnée</c:v>
                </c:pt>
                <c:pt idx="1">
                  <c:v>PUI - Identifiant unique des dispositifs (IUD)</c:v>
                </c:pt>
                <c:pt idx="2">
                  <c:v>PUI - Identification de chaque DMI : dénomination</c:v>
                </c:pt>
                <c:pt idx="3">
                  <c:v>PUI - Identification de chaque DMI : numéro de série ou de lot</c:v>
                </c:pt>
                <c:pt idx="4">
                  <c:v>PUI - Identification de chaque DMI : nom du fabricant ou de son mandataire</c:v>
                </c:pt>
                <c:pt idx="5">
                  <c:v>PUI - Identification de chaque DMI : dimensions cliniques</c:v>
                </c:pt>
                <c:pt idx="6">
                  <c:v>PUI - Identification de chaque DMI : date d'expiration</c:v>
                </c:pt>
                <c:pt idx="7">
                  <c:v>PUI - Date de délivrance du DMI au service utilisateur et quantité délivrée</c:v>
                </c:pt>
                <c:pt idx="8">
                  <c:v>PUI - Identification du service utilisateur</c:v>
                </c:pt>
                <c:pt idx="9">
                  <c:v>Service - Date de réception, quantité réceptionnée et lieu de stockage du DMI en dépôt</c:v>
                </c:pt>
                <c:pt idx="10">
                  <c:v>Service - Date d’utilisation du DMI</c:v>
                </c:pt>
                <c:pt idx="11">
                  <c:v>Service - Identification du patient : sexe, nom et prénom</c:v>
                </c:pt>
                <c:pt idx="12">
                  <c:v>Service - Identification du patient : date et lieu de naissance</c:v>
                </c:pt>
                <c:pt idx="13">
                  <c:v>Service - Identification du professionnel de santé utilisateur : nom et prénom</c:v>
                </c:pt>
                <c:pt idx="14">
                  <c:v>Service - Identification du professionnel de santé utilisateur : RPPS</c:v>
                </c:pt>
                <c:pt idx="15">
                  <c:v>Identifiant unique des dispositifs (IUD)</c:v>
                </c:pt>
                <c:pt idx="16">
                  <c:v>Identification du DMI : dénomination</c:v>
                </c:pt>
                <c:pt idx="17">
                  <c:v>Identification du DMI : numéro de série ou de lot</c:v>
                </c:pt>
                <c:pt idx="18">
                  <c:v>Identification du DMI : nom du fabricant ou de son mandataire</c:v>
                </c:pt>
                <c:pt idx="19">
                  <c:v>Date et lieu d’utilisation (service/ETS)</c:v>
                </c:pt>
                <c:pt idx="20">
                  <c:v>Nom du médecin ou du chirurgien-dentiste utilisateur</c:v>
                </c:pt>
                <c:pt idx="21">
                  <c:v>Durée de vie prévue du dispositif et suivi eventuel</c:v>
                </c:pt>
                <c:pt idx="22">
                  <c:v>Mises en garde, précautions ou mesures à prendre par le patient ou le professionnel de santé</c:v>
                </c:pt>
                <c:pt idx="23">
                  <c:v>Carte d'implant</c:v>
                </c:pt>
                <c:pt idx="24">
                  <c:v>Traçabilité dans le dossier patient informatisé</c:v>
                </c:pt>
                <c:pt idx="25">
                  <c:v>Traçabilité dans la lettre de liaison</c:v>
                </c:pt>
                <c:pt idx="26">
                  <c:v>Traçabilité dans le dossier médical partagé</c:v>
                </c:pt>
                <c:pt idx="27">
                  <c:v>Traçabilité dans le dossier pharmaceutique</c:v>
                </c:pt>
              </c:strCache>
            </c:strRef>
          </c:cat>
          <c:val>
            <c:numRef>
              <c:f>'Impression des résultats'!$I$14:$I$41</c:f>
              <c:numCache>
                <c:formatCode>0%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C7-4211-9612-793BB05300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853376"/>
        <c:axId val="48854912"/>
      </c:radarChart>
      <c:catAx>
        <c:axId val="48853376"/>
        <c:scaling>
          <c:orientation val="minMax"/>
        </c:scaling>
        <c:delete val="0"/>
        <c:axPos val="b"/>
        <c:majorGridlines/>
        <c:numFmt formatCode="General" sourceLinked="0"/>
        <c:majorTickMark val="none"/>
        <c:min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>
                <a:solidFill>
                  <a:srgbClr val="034EA2"/>
                </a:solidFill>
              </a:defRPr>
            </a:pPr>
            <a:endParaRPr lang="fr-FR"/>
          </a:p>
        </c:txPr>
        <c:crossAx val="48854912"/>
        <c:crosses val="autoZero"/>
        <c:auto val="1"/>
        <c:lblAlgn val="ctr"/>
        <c:lblOffset val="100"/>
        <c:noMultiLvlLbl val="0"/>
      </c:catAx>
      <c:valAx>
        <c:axId val="48854912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rgbClr val="034EA2"/>
                </a:solidFill>
              </a:defRPr>
            </a:pPr>
            <a:endParaRPr lang="fr-FR"/>
          </a:p>
        </c:txPr>
        <c:crossAx val="48853376"/>
        <c:crosses val="autoZero"/>
        <c:crossBetween val="between"/>
      </c:valAx>
    </c:plotArea>
    <c:plotVisOnly val="1"/>
    <c:dispBlanksAs val="gap"/>
    <c:showDLblsOverMax val="0"/>
  </c:chart>
  <c:spPr>
    <a:ln>
      <a:solidFill>
        <a:srgbClr val="034EA2"/>
      </a:solidFill>
    </a:ln>
  </c:spPr>
  <c:txPr>
    <a:bodyPr/>
    <a:lstStyle/>
    <a:p>
      <a:pPr>
        <a:defRPr sz="800"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1768595710616931"/>
          <c:y val="0.13170440000355638"/>
          <c:w val="0.37508117932337326"/>
          <c:h val="0.8140968349946186"/>
        </c:manualLayout>
      </c:layout>
      <c:radarChart>
        <c:radarStyle val="marker"/>
        <c:varyColors val="0"/>
        <c:ser>
          <c:idx val="0"/>
          <c:order val="0"/>
          <c:marker>
            <c:spPr>
              <a:solidFill>
                <a:srgbClr val="034EA2"/>
              </a:solidFill>
            </c:spPr>
          </c:marker>
          <c:cat>
            <c:strRef>
              <c:f>'Impression des résultats'!$C$44:$C$47</c:f>
              <c:strCache>
                <c:ptCount val="4"/>
                <c:pt idx="0">
                  <c:v>Traçabilité du DMI conforme dans le dossier patient informatisé</c:v>
                </c:pt>
                <c:pt idx="1">
                  <c:v>Traçabilité par la PUI conforme</c:v>
                </c:pt>
                <c:pt idx="2">
                  <c:v>Traçabilité par le service conforme</c:v>
                </c:pt>
                <c:pt idx="3">
                  <c:v>Traçabilité de l’information du patient conforme</c:v>
                </c:pt>
              </c:strCache>
            </c:strRef>
          </c:cat>
          <c:val>
            <c:numRef>
              <c:f>'Impression des résultats'!$I$44:$I$47</c:f>
              <c:numCache>
                <c:formatCode>0%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8B4-4A5E-BA50-B3542F87F1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870144"/>
        <c:axId val="48872064"/>
      </c:radarChart>
      <c:catAx>
        <c:axId val="48870144"/>
        <c:scaling>
          <c:orientation val="minMax"/>
        </c:scaling>
        <c:delete val="0"/>
        <c:axPos val="b"/>
        <c:majorGridlines/>
        <c:numFmt formatCode="General" sourceLinked="0"/>
        <c:majorTickMark val="none"/>
        <c:minorTickMark val="none"/>
        <c:tickLblPos val="nextTo"/>
        <c:crossAx val="48872064"/>
        <c:crosses val="autoZero"/>
        <c:auto val="1"/>
        <c:lblAlgn val="ctr"/>
        <c:lblOffset val="100"/>
        <c:noMultiLvlLbl val="0"/>
      </c:catAx>
      <c:valAx>
        <c:axId val="48872064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48870144"/>
        <c:crosses val="autoZero"/>
        <c:crossBetween val="between"/>
      </c:valAx>
    </c:plotArea>
    <c:plotVisOnly val="1"/>
    <c:dispBlanksAs val="gap"/>
    <c:showDLblsOverMax val="0"/>
  </c:chart>
  <c:spPr>
    <a:ln>
      <a:solidFill>
        <a:srgbClr val="034EA2"/>
      </a:solidFill>
    </a:ln>
  </c:spPr>
  <c:txPr>
    <a:bodyPr/>
    <a:lstStyle/>
    <a:p>
      <a:pPr>
        <a:defRPr>
          <a:solidFill>
            <a:srgbClr val="034EA2"/>
          </a:solidFill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fr-FR"/>
              <a:t>Conformité de la traçabilité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39753757258612277"/>
          <c:y val="0.16688856965675586"/>
          <c:w val="0.47597193732620141"/>
          <c:h val="0.72285257831516636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'Comparaison entre années'!$G$7:$H$7</c:f>
              <c:strCache>
                <c:ptCount val="1"/>
              </c:strCache>
            </c:strRef>
          </c:tx>
          <c:invertIfNegative val="0"/>
          <c:cat>
            <c:strRef>
              <c:f>'Comparaison entre années'!$C$33:$C$37</c:f>
              <c:strCache>
                <c:ptCount val="5"/>
                <c:pt idx="0">
                  <c:v>Carte d'implant</c:v>
                </c:pt>
                <c:pt idx="1">
                  <c:v>Traçabilité dans le dossier patient informatisé</c:v>
                </c:pt>
                <c:pt idx="2">
                  <c:v>Traçabilité dans la lettre de liaison</c:v>
                </c:pt>
                <c:pt idx="3">
                  <c:v>Traçabilité dans le dossier médical partagé, le cas échéant</c:v>
                </c:pt>
                <c:pt idx="4">
                  <c:v>Traçabilité dans le dossier pharmaceutique, le cas échéant</c:v>
                </c:pt>
              </c:strCache>
            </c:strRef>
          </c:cat>
          <c:val>
            <c:numRef>
              <c:f>'Comparaison entre années'!$G$33:$G$37</c:f>
              <c:numCache>
                <c:formatCode>0%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77-4D29-B4EA-B88E8D12CF80}"/>
            </c:ext>
          </c:extLst>
        </c:ser>
        <c:ser>
          <c:idx val="1"/>
          <c:order val="1"/>
          <c:tx>
            <c:strRef>
              <c:f>'Comparaison entre années'!$L$7:$M$7</c:f>
              <c:strCache>
                <c:ptCount val="1"/>
              </c:strCache>
            </c:strRef>
          </c:tx>
          <c:invertIfNegative val="0"/>
          <c:cat>
            <c:strRef>
              <c:f>'Comparaison entre années'!$C$33:$C$37</c:f>
              <c:strCache>
                <c:ptCount val="5"/>
                <c:pt idx="0">
                  <c:v>Carte d'implant</c:v>
                </c:pt>
                <c:pt idx="1">
                  <c:v>Traçabilité dans le dossier patient informatisé</c:v>
                </c:pt>
                <c:pt idx="2">
                  <c:v>Traçabilité dans la lettre de liaison</c:v>
                </c:pt>
                <c:pt idx="3">
                  <c:v>Traçabilité dans le dossier médical partagé, le cas échéant</c:v>
                </c:pt>
                <c:pt idx="4">
                  <c:v>Traçabilité dans le dossier pharmaceutique, le cas échéant</c:v>
                </c:pt>
              </c:strCache>
            </c:strRef>
          </c:cat>
          <c:val>
            <c:numRef>
              <c:f>'Comparaison entre années'!$L$33:$L$37</c:f>
              <c:numCache>
                <c:formatCode>0%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377-4D29-B4EA-B88E8D12CF80}"/>
            </c:ext>
          </c:extLst>
        </c:ser>
        <c:ser>
          <c:idx val="2"/>
          <c:order val="2"/>
          <c:tx>
            <c:strRef>
              <c:f>'Comparaison entre années'!$Q$7:$R$7</c:f>
              <c:strCache>
                <c:ptCount val="1"/>
              </c:strCache>
            </c:strRef>
          </c:tx>
          <c:invertIfNegative val="0"/>
          <c:cat>
            <c:strRef>
              <c:f>'Comparaison entre années'!$C$33:$C$37</c:f>
              <c:strCache>
                <c:ptCount val="5"/>
                <c:pt idx="0">
                  <c:v>Carte d'implant</c:v>
                </c:pt>
                <c:pt idx="1">
                  <c:v>Traçabilité dans le dossier patient informatisé</c:v>
                </c:pt>
                <c:pt idx="2">
                  <c:v>Traçabilité dans la lettre de liaison</c:v>
                </c:pt>
                <c:pt idx="3">
                  <c:v>Traçabilité dans le dossier médical partagé, le cas échéant</c:v>
                </c:pt>
                <c:pt idx="4">
                  <c:v>Traçabilité dans le dossier pharmaceutique, le cas échéant</c:v>
                </c:pt>
              </c:strCache>
            </c:strRef>
          </c:cat>
          <c:val>
            <c:numRef>
              <c:f>'Comparaison entre années'!$Q$33:$Q$37</c:f>
              <c:numCache>
                <c:formatCode>0%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377-4D29-B4EA-B88E8D12CF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5341440"/>
        <c:axId val="185342976"/>
      </c:barChart>
      <c:catAx>
        <c:axId val="185341440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crossAx val="185342976"/>
        <c:crosses val="autoZero"/>
        <c:auto val="1"/>
        <c:lblAlgn val="ctr"/>
        <c:lblOffset val="100"/>
        <c:noMultiLvlLbl val="0"/>
      </c:catAx>
      <c:valAx>
        <c:axId val="185342976"/>
        <c:scaling>
          <c:orientation val="minMax"/>
        </c:scaling>
        <c:delete val="0"/>
        <c:axPos val="b"/>
        <c:majorGridlines/>
        <c:numFmt formatCode="0%" sourceLinked="1"/>
        <c:majorTickMark val="out"/>
        <c:minorTickMark val="none"/>
        <c:tickLblPos val="nextTo"/>
        <c:crossAx val="18534144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0326070065984021"/>
          <c:y val="0.40368608732558342"/>
          <c:w val="6.857539056075708E-2"/>
          <c:h val="0.1926275457566575"/>
        </c:manualLayout>
      </c:layout>
      <c:overlay val="0"/>
    </c:legend>
    <c:plotVisOnly val="1"/>
    <c:dispBlanksAs val="gap"/>
    <c:showDLblsOverMax val="0"/>
  </c:chart>
  <c:spPr>
    <a:ln w="22225">
      <a:solidFill>
        <a:srgbClr val="034EA2"/>
      </a:solidFill>
    </a:ln>
  </c:spPr>
  <c:txPr>
    <a:bodyPr/>
    <a:lstStyle/>
    <a:p>
      <a:pPr>
        <a:defRPr sz="900">
          <a:solidFill>
            <a:srgbClr val="034EA2"/>
          </a:solidFill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fr-FR"/>
              <a:t>Traçabilité par la PUI 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39753757258612277"/>
          <c:y val="0.17399021091874547"/>
          <c:w val="0.48185073049791372"/>
          <c:h val="0.71575093705317672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'Comparaison entre années'!$G$7:$H$7</c:f>
              <c:strCache>
                <c:ptCount val="1"/>
              </c:strCache>
            </c:strRef>
          </c:tx>
          <c:invertIfNegative val="0"/>
          <c:cat>
            <c:strRef>
              <c:f>'Comparaison entre années'!$C$10:$C$16</c:f>
              <c:strCache>
                <c:ptCount val="7"/>
                <c:pt idx="0">
                  <c:v>Date de réception du DMI et quantité réceptionnée</c:v>
                </c:pt>
                <c:pt idx="1">
                  <c:v>Identifiant unique des dispositifs (IUD)</c:v>
                </c:pt>
                <c:pt idx="2">
                  <c:v>Identification du DMI : dénomination</c:v>
                </c:pt>
                <c:pt idx="3">
                  <c:v>Identification du DMI : numéro de série ou de lot</c:v>
                </c:pt>
                <c:pt idx="4">
                  <c:v>Identification du DMI : nom du fabricant ou de son mandataire</c:v>
                </c:pt>
                <c:pt idx="5">
                  <c:v>Identification du DMI : dimensions cliniques</c:v>
                </c:pt>
                <c:pt idx="6">
                  <c:v>Identification du DMI : date d'expiration</c:v>
                </c:pt>
              </c:strCache>
            </c:strRef>
          </c:cat>
          <c:val>
            <c:numRef>
              <c:f>'Comparaison entre années'!$G$10:$G$16</c:f>
              <c:numCache>
                <c:formatCode>0%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34-42CA-9484-4314B95145D8}"/>
            </c:ext>
          </c:extLst>
        </c:ser>
        <c:ser>
          <c:idx val="1"/>
          <c:order val="1"/>
          <c:tx>
            <c:strRef>
              <c:f>'Comparaison entre années'!$L$7:$M$7</c:f>
              <c:strCache>
                <c:ptCount val="1"/>
              </c:strCache>
            </c:strRef>
          </c:tx>
          <c:invertIfNegative val="0"/>
          <c:cat>
            <c:strRef>
              <c:f>'Comparaison entre années'!$C$10:$C$16</c:f>
              <c:strCache>
                <c:ptCount val="7"/>
                <c:pt idx="0">
                  <c:v>Date de réception du DMI et quantité réceptionnée</c:v>
                </c:pt>
                <c:pt idx="1">
                  <c:v>Identifiant unique des dispositifs (IUD)</c:v>
                </c:pt>
                <c:pt idx="2">
                  <c:v>Identification du DMI : dénomination</c:v>
                </c:pt>
                <c:pt idx="3">
                  <c:v>Identification du DMI : numéro de série ou de lot</c:v>
                </c:pt>
                <c:pt idx="4">
                  <c:v>Identification du DMI : nom du fabricant ou de son mandataire</c:v>
                </c:pt>
                <c:pt idx="5">
                  <c:v>Identification du DMI : dimensions cliniques</c:v>
                </c:pt>
                <c:pt idx="6">
                  <c:v>Identification du DMI : date d'expiration</c:v>
                </c:pt>
              </c:strCache>
            </c:strRef>
          </c:cat>
          <c:val>
            <c:numRef>
              <c:f>'Comparaison entre années'!$L$10:$L$16</c:f>
              <c:numCache>
                <c:formatCode>0%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E34-42CA-9484-4314B95145D8}"/>
            </c:ext>
          </c:extLst>
        </c:ser>
        <c:ser>
          <c:idx val="2"/>
          <c:order val="2"/>
          <c:tx>
            <c:strRef>
              <c:f>'Comparaison entre années'!$Q$7:$R$7</c:f>
              <c:strCache>
                <c:ptCount val="1"/>
              </c:strCache>
            </c:strRef>
          </c:tx>
          <c:invertIfNegative val="0"/>
          <c:cat>
            <c:strRef>
              <c:f>'Comparaison entre années'!$C$10:$C$16</c:f>
              <c:strCache>
                <c:ptCount val="7"/>
                <c:pt idx="0">
                  <c:v>Date de réception du DMI et quantité réceptionnée</c:v>
                </c:pt>
                <c:pt idx="1">
                  <c:v>Identifiant unique des dispositifs (IUD)</c:v>
                </c:pt>
                <c:pt idx="2">
                  <c:v>Identification du DMI : dénomination</c:v>
                </c:pt>
                <c:pt idx="3">
                  <c:v>Identification du DMI : numéro de série ou de lot</c:v>
                </c:pt>
                <c:pt idx="4">
                  <c:v>Identification du DMI : nom du fabricant ou de son mandataire</c:v>
                </c:pt>
                <c:pt idx="5">
                  <c:v>Identification du DMI : dimensions cliniques</c:v>
                </c:pt>
                <c:pt idx="6">
                  <c:v>Identification du DMI : date d'expiration</c:v>
                </c:pt>
              </c:strCache>
            </c:strRef>
          </c:cat>
          <c:val>
            <c:numRef>
              <c:f>'Comparaison entre années'!$Q$10:$Q$16</c:f>
              <c:numCache>
                <c:formatCode>0%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E34-42CA-9484-4314B95145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5383936"/>
        <c:axId val="185389824"/>
      </c:barChart>
      <c:catAx>
        <c:axId val="185383936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crossAx val="185389824"/>
        <c:crosses val="autoZero"/>
        <c:auto val="1"/>
        <c:lblAlgn val="ctr"/>
        <c:lblOffset val="100"/>
        <c:noMultiLvlLbl val="0"/>
      </c:catAx>
      <c:valAx>
        <c:axId val="185389824"/>
        <c:scaling>
          <c:orientation val="minMax"/>
        </c:scaling>
        <c:delete val="0"/>
        <c:axPos val="b"/>
        <c:majorGridlines/>
        <c:numFmt formatCode="0%" sourceLinked="1"/>
        <c:majorTickMark val="out"/>
        <c:minorTickMark val="none"/>
        <c:tickLblPos val="nextTo"/>
        <c:crossAx val="18538393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0326070065984021"/>
          <c:y val="0.40368608732558342"/>
          <c:w val="7.3023406237569283E-2"/>
          <c:h val="0.1926275457566575"/>
        </c:manualLayout>
      </c:layout>
      <c:overlay val="0"/>
    </c:legend>
    <c:plotVisOnly val="1"/>
    <c:dispBlanksAs val="gap"/>
    <c:showDLblsOverMax val="0"/>
  </c:chart>
  <c:spPr>
    <a:ln w="22225">
      <a:solidFill>
        <a:srgbClr val="034EA2"/>
      </a:solidFill>
    </a:ln>
  </c:spPr>
  <c:txPr>
    <a:bodyPr/>
    <a:lstStyle/>
    <a:p>
      <a:pPr>
        <a:defRPr sz="1000">
          <a:solidFill>
            <a:srgbClr val="034EA2"/>
          </a:solidFill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fr-FR"/>
              <a:t>Traçabilité par le service utilisateur 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39753757258612277"/>
          <c:y val="0.17399021091874547"/>
          <c:w val="0.48185073049791372"/>
          <c:h val="0.71575093705317672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'Comparaison entre années'!$G$7:$H$7</c:f>
              <c:strCache>
                <c:ptCount val="1"/>
              </c:strCache>
            </c:strRef>
          </c:tx>
          <c:invertIfNegative val="0"/>
          <c:cat>
            <c:strRef>
              <c:f>'Comparaison entre années'!$C$17:$C$20</c:f>
              <c:strCache>
                <c:ptCount val="4"/>
                <c:pt idx="0">
                  <c:v>Date de délivrance du DMI au service utilisateur et quantité délivrée</c:v>
                </c:pt>
                <c:pt idx="1">
                  <c:v>Identification du service utilisateur</c:v>
                </c:pt>
                <c:pt idx="2">
                  <c:v>Date de réception, quantité réceptionnée et lieu de stockage du DMI</c:v>
                </c:pt>
                <c:pt idx="3">
                  <c:v>Date d’utilisation du DMI</c:v>
                </c:pt>
              </c:strCache>
            </c:strRef>
          </c:cat>
          <c:val>
            <c:numRef>
              <c:f>'Comparaison entre années'!$G$17:$G$20</c:f>
              <c:numCache>
                <c:formatCode>0%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5E-4DA2-BF4E-688E76A7587B}"/>
            </c:ext>
          </c:extLst>
        </c:ser>
        <c:ser>
          <c:idx val="1"/>
          <c:order val="1"/>
          <c:tx>
            <c:strRef>
              <c:f>'Comparaison entre années'!$L$7:$M$7</c:f>
              <c:strCache>
                <c:ptCount val="1"/>
              </c:strCache>
            </c:strRef>
          </c:tx>
          <c:invertIfNegative val="0"/>
          <c:cat>
            <c:strRef>
              <c:f>'Comparaison entre années'!$C$17:$C$20</c:f>
              <c:strCache>
                <c:ptCount val="4"/>
                <c:pt idx="0">
                  <c:v>Date de délivrance du DMI au service utilisateur et quantité délivrée</c:v>
                </c:pt>
                <c:pt idx="1">
                  <c:v>Identification du service utilisateur</c:v>
                </c:pt>
                <c:pt idx="2">
                  <c:v>Date de réception, quantité réceptionnée et lieu de stockage du DMI</c:v>
                </c:pt>
                <c:pt idx="3">
                  <c:v>Date d’utilisation du DMI</c:v>
                </c:pt>
              </c:strCache>
            </c:strRef>
          </c:cat>
          <c:val>
            <c:numRef>
              <c:f>'Comparaison entre années'!$L$17:$L$20</c:f>
              <c:numCache>
                <c:formatCode>0%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5E-4DA2-BF4E-688E76A7587B}"/>
            </c:ext>
          </c:extLst>
        </c:ser>
        <c:ser>
          <c:idx val="2"/>
          <c:order val="2"/>
          <c:tx>
            <c:strRef>
              <c:f>'Comparaison entre années'!$Q$7:$R$7</c:f>
              <c:strCache>
                <c:ptCount val="1"/>
              </c:strCache>
            </c:strRef>
          </c:tx>
          <c:invertIfNegative val="0"/>
          <c:cat>
            <c:strRef>
              <c:f>'Comparaison entre années'!$C$17:$C$20</c:f>
              <c:strCache>
                <c:ptCount val="4"/>
                <c:pt idx="0">
                  <c:v>Date de délivrance du DMI au service utilisateur et quantité délivrée</c:v>
                </c:pt>
                <c:pt idx="1">
                  <c:v>Identification du service utilisateur</c:v>
                </c:pt>
                <c:pt idx="2">
                  <c:v>Date de réception, quantité réceptionnée et lieu de stockage du DMI</c:v>
                </c:pt>
                <c:pt idx="3">
                  <c:v>Date d’utilisation du DMI</c:v>
                </c:pt>
              </c:strCache>
            </c:strRef>
          </c:cat>
          <c:val>
            <c:numRef>
              <c:f>'Comparaison entre années'!$Q$17:$Q$20</c:f>
              <c:numCache>
                <c:formatCode>0%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E5E-4DA2-BF4E-688E76A758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9301760"/>
        <c:axId val="49307648"/>
      </c:barChart>
      <c:catAx>
        <c:axId val="49301760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crossAx val="49307648"/>
        <c:crosses val="autoZero"/>
        <c:auto val="1"/>
        <c:lblAlgn val="ctr"/>
        <c:lblOffset val="100"/>
        <c:noMultiLvlLbl val="0"/>
      </c:catAx>
      <c:valAx>
        <c:axId val="49307648"/>
        <c:scaling>
          <c:orientation val="minMax"/>
        </c:scaling>
        <c:delete val="0"/>
        <c:axPos val="b"/>
        <c:majorGridlines/>
        <c:numFmt formatCode="0%" sourceLinked="1"/>
        <c:majorTickMark val="out"/>
        <c:minorTickMark val="none"/>
        <c:tickLblPos val="nextTo"/>
        <c:crossAx val="4930176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0326070065984021"/>
          <c:y val="0.40368608732558342"/>
          <c:w val="7.3023406237569283E-2"/>
          <c:h val="0.1926275457566575"/>
        </c:manualLayout>
      </c:layout>
      <c:overlay val="0"/>
    </c:legend>
    <c:plotVisOnly val="1"/>
    <c:dispBlanksAs val="gap"/>
    <c:showDLblsOverMax val="0"/>
  </c:chart>
  <c:spPr>
    <a:ln w="22225">
      <a:solidFill>
        <a:srgbClr val="034EA2"/>
      </a:solidFill>
    </a:ln>
  </c:spPr>
  <c:txPr>
    <a:bodyPr/>
    <a:lstStyle/>
    <a:p>
      <a:pPr>
        <a:defRPr sz="1000">
          <a:solidFill>
            <a:srgbClr val="034EA2"/>
          </a:solidFill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fr-FR"/>
              <a:t>Information transmise au patient, mentionnant 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39753757258612277"/>
          <c:y val="0.17399021091874547"/>
          <c:w val="0.48185073049791372"/>
          <c:h val="0.71575093705317672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'Comparaison entre années'!$G$7:$H$7</c:f>
              <c:strCache>
                <c:ptCount val="1"/>
              </c:strCache>
            </c:strRef>
          </c:tx>
          <c:invertIfNegative val="0"/>
          <c:cat>
            <c:strRef>
              <c:f>'Comparaison entre années'!$C$27:$C$32</c:f>
              <c:strCache>
                <c:ptCount val="6"/>
                <c:pt idx="0">
                  <c:v>Identification du DMI : numéro de série ou de lot</c:v>
                </c:pt>
                <c:pt idx="1">
                  <c:v>Identification du DMI : nom du fabricant ou de son mandataire</c:v>
                </c:pt>
                <c:pt idx="2">
                  <c:v>Date et lieu d’utilisation (service/ETS)</c:v>
                </c:pt>
                <c:pt idx="3">
                  <c:v>Nom du médecin ou du chirurgien-dentiste utilisateur</c:v>
                </c:pt>
                <c:pt idx="4">
                  <c:v>Durée de vie prévue du dispositif et suivi éventuel</c:v>
                </c:pt>
                <c:pt idx="5">
                  <c:v>Mises en garde, précautions ou mesures à prendre par le patient ou le professionnel de santé</c:v>
                </c:pt>
              </c:strCache>
            </c:strRef>
          </c:cat>
          <c:val>
            <c:numRef>
              <c:f>'Comparaison entre années'!$G$27:$G$32</c:f>
              <c:numCache>
                <c:formatCode>0%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DAB-4407-8BD5-D8C7603F77B4}"/>
            </c:ext>
          </c:extLst>
        </c:ser>
        <c:ser>
          <c:idx val="1"/>
          <c:order val="1"/>
          <c:tx>
            <c:strRef>
              <c:f>'Comparaison entre années'!$L$7:$M$7</c:f>
              <c:strCache>
                <c:ptCount val="1"/>
              </c:strCache>
            </c:strRef>
          </c:tx>
          <c:invertIfNegative val="0"/>
          <c:cat>
            <c:strRef>
              <c:f>'Comparaison entre années'!$C$27:$C$32</c:f>
              <c:strCache>
                <c:ptCount val="6"/>
                <c:pt idx="0">
                  <c:v>Identification du DMI : numéro de série ou de lot</c:v>
                </c:pt>
                <c:pt idx="1">
                  <c:v>Identification du DMI : nom du fabricant ou de son mandataire</c:v>
                </c:pt>
                <c:pt idx="2">
                  <c:v>Date et lieu d’utilisation (service/ETS)</c:v>
                </c:pt>
                <c:pt idx="3">
                  <c:v>Nom du médecin ou du chirurgien-dentiste utilisateur</c:v>
                </c:pt>
                <c:pt idx="4">
                  <c:v>Durée de vie prévue du dispositif et suivi éventuel</c:v>
                </c:pt>
                <c:pt idx="5">
                  <c:v>Mises en garde, précautions ou mesures à prendre par le patient ou le professionnel de santé</c:v>
                </c:pt>
              </c:strCache>
            </c:strRef>
          </c:cat>
          <c:val>
            <c:numRef>
              <c:f>'Comparaison entre années'!$L$27:$L$32</c:f>
              <c:numCache>
                <c:formatCode>0%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DAB-4407-8BD5-D8C7603F77B4}"/>
            </c:ext>
          </c:extLst>
        </c:ser>
        <c:ser>
          <c:idx val="2"/>
          <c:order val="2"/>
          <c:tx>
            <c:strRef>
              <c:f>'Comparaison entre années'!$Q$7:$R$7</c:f>
              <c:strCache>
                <c:ptCount val="1"/>
              </c:strCache>
            </c:strRef>
          </c:tx>
          <c:invertIfNegative val="0"/>
          <c:cat>
            <c:strRef>
              <c:f>'Comparaison entre années'!$C$27:$C$32</c:f>
              <c:strCache>
                <c:ptCount val="6"/>
                <c:pt idx="0">
                  <c:v>Identification du DMI : numéro de série ou de lot</c:v>
                </c:pt>
                <c:pt idx="1">
                  <c:v>Identification du DMI : nom du fabricant ou de son mandataire</c:v>
                </c:pt>
                <c:pt idx="2">
                  <c:v>Date et lieu d’utilisation (service/ETS)</c:v>
                </c:pt>
                <c:pt idx="3">
                  <c:v>Nom du médecin ou du chirurgien-dentiste utilisateur</c:v>
                </c:pt>
                <c:pt idx="4">
                  <c:v>Durée de vie prévue du dispositif et suivi éventuel</c:v>
                </c:pt>
                <c:pt idx="5">
                  <c:v>Mises en garde, précautions ou mesures à prendre par le patient ou le professionnel de santé</c:v>
                </c:pt>
              </c:strCache>
            </c:strRef>
          </c:cat>
          <c:val>
            <c:numRef>
              <c:f>'Comparaison entre années'!$Q$27:$Q$32</c:f>
              <c:numCache>
                <c:formatCode>0%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DAB-4407-8BD5-D8C7603F77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9390336"/>
        <c:axId val="49391872"/>
      </c:barChart>
      <c:catAx>
        <c:axId val="49390336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crossAx val="49391872"/>
        <c:crosses val="autoZero"/>
        <c:auto val="1"/>
        <c:lblAlgn val="ctr"/>
        <c:lblOffset val="100"/>
        <c:noMultiLvlLbl val="0"/>
      </c:catAx>
      <c:valAx>
        <c:axId val="49391872"/>
        <c:scaling>
          <c:orientation val="minMax"/>
        </c:scaling>
        <c:delete val="0"/>
        <c:axPos val="b"/>
        <c:majorGridlines/>
        <c:numFmt formatCode="0%" sourceLinked="1"/>
        <c:majorTickMark val="out"/>
        <c:minorTickMark val="none"/>
        <c:tickLblPos val="nextTo"/>
        <c:crossAx val="4939033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0326070065984021"/>
          <c:y val="0.40368608732558342"/>
          <c:w val="7.3023406237569283E-2"/>
          <c:h val="0.1926275457566575"/>
        </c:manualLayout>
      </c:layout>
      <c:overlay val="0"/>
    </c:legend>
    <c:plotVisOnly val="1"/>
    <c:dispBlanksAs val="gap"/>
    <c:showDLblsOverMax val="0"/>
  </c:chart>
  <c:spPr>
    <a:ln w="22225">
      <a:solidFill>
        <a:srgbClr val="034EA2"/>
      </a:solidFill>
    </a:ln>
  </c:spPr>
  <c:txPr>
    <a:bodyPr/>
    <a:lstStyle/>
    <a:p>
      <a:pPr>
        <a:defRPr sz="1000">
          <a:solidFill>
            <a:srgbClr val="034EA2"/>
          </a:solidFill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3.png"/><Relationship Id="rId5" Type="http://schemas.openxmlformats.org/officeDocument/2006/relationships/image" Target="../media/image2.png"/><Relationship Id="rId4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4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1438275</xdr:colOff>
      <xdr:row>0</xdr:row>
      <xdr:rowOff>58270</xdr:rowOff>
    </xdr:from>
    <xdr:to>
      <xdr:col>0</xdr:col>
      <xdr:colOff>2735187</xdr:colOff>
      <xdr:row>0</xdr:row>
      <xdr:rowOff>523875</xdr:rowOff>
    </xdr:to>
    <xdr:pic>
      <xdr:nvPicPr>
        <xdr:cNvPr id="5" name="Image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8275" y="58270"/>
          <a:ext cx="1296912" cy="465605"/>
        </a:xfrm>
        <a:prstGeom prst="rect">
          <a:avLst/>
        </a:prstGeom>
      </xdr:spPr>
    </xdr:pic>
    <xdr:clientData/>
  </xdr:twoCellAnchor>
  <xdr:twoCellAnchor>
    <xdr:from>
      <xdr:col>2</xdr:col>
      <xdr:colOff>704850</xdr:colOff>
      <xdr:row>0</xdr:row>
      <xdr:rowOff>57150</xdr:rowOff>
    </xdr:from>
    <xdr:to>
      <xdr:col>2</xdr:col>
      <xdr:colOff>2676525</xdr:colOff>
      <xdr:row>0</xdr:row>
      <xdr:rowOff>771526</xdr:rowOff>
    </xdr:to>
    <xdr:sp macro="" textlink="">
      <xdr:nvSpPr>
        <xdr:cNvPr id="3" name="ZoneTexte 2"/>
        <xdr:cNvSpPr txBox="1"/>
      </xdr:nvSpPr>
      <xdr:spPr>
        <a:xfrm>
          <a:off x="6505575" y="57150"/>
          <a:ext cx="1971675" cy="714376"/>
        </a:xfrm>
        <a:prstGeom prst="roundRect">
          <a:avLst/>
        </a:prstGeom>
        <a:solidFill>
          <a:srgbClr val="8DC63F"/>
        </a:solidFill>
        <a:ln/>
      </xdr:spPr>
      <xdr:style>
        <a:lnRef idx="3">
          <a:schemeClr val="lt1"/>
        </a:lnRef>
        <a:fillRef idx="1">
          <a:schemeClr val="accent5"/>
        </a:fillRef>
        <a:effectRef idx="1">
          <a:schemeClr val="accent5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 i="0"/>
            <a:t>Outil réalisé à partir de l'audit de traçabilité de l'OMEDIT Ile-de-France</a:t>
          </a:r>
        </a:p>
      </xdr:txBody>
    </xdr:sp>
    <xdr:clientData/>
  </xdr:twoCellAnchor>
  <xdr:twoCellAnchor>
    <xdr:from>
      <xdr:col>1</xdr:col>
      <xdr:colOff>2286000</xdr:colOff>
      <xdr:row>5</xdr:row>
      <xdr:rowOff>114300</xdr:rowOff>
    </xdr:from>
    <xdr:to>
      <xdr:col>1</xdr:col>
      <xdr:colOff>2724150</xdr:colOff>
      <xdr:row>5</xdr:row>
      <xdr:rowOff>1285875</xdr:rowOff>
    </xdr:to>
    <xdr:sp macro="" textlink="">
      <xdr:nvSpPr>
        <xdr:cNvPr id="2" name="Accolade fermante 1"/>
        <xdr:cNvSpPr/>
      </xdr:nvSpPr>
      <xdr:spPr>
        <a:xfrm>
          <a:off x="5114925" y="3371850"/>
          <a:ext cx="438150" cy="117157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2905125</xdr:colOff>
      <xdr:row>5</xdr:row>
      <xdr:rowOff>333375</xdr:rowOff>
    </xdr:from>
    <xdr:to>
      <xdr:col>2</xdr:col>
      <xdr:colOff>1933574</xdr:colOff>
      <xdr:row>5</xdr:row>
      <xdr:rowOff>952500</xdr:rowOff>
    </xdr:to>
    <xdr:sp macro="" textlink="">
      <xdr:nvSpPr>
        <xdr:cNvPr id="6" name="ZoneTexte 5"/>
        <xdr:cNvSpPr txBox="1"/>
      </xdr:nvSpPr>
      <xdr:spPr>
        <a:xfrm>
          <a:off x="5734050" y="3790950"/>
          <a:ext cx="2000249" cy="619125"/>
        </a:xfrm>
        <a:prstGeom prst="roundRect">
          <a:avLst/>
        </a:prstGeom>
        <a:solidFill>
          <a:schemeClr val="accent1"/>
        </a:solidFill>
        <a:ln/>
      </xdr:spPr>
      <xdr:style>
        <a:lnRef idx="3">
          <a:schemeClr val="lt1"/>
        </a:lnRef>
        <a:fillRef idx="1">
          <a:schemeClr val="accent5"/>
        </a:fillRef>
        <a:effectRef idx="1">
          <a:schemeClr val="accent5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 i="0" baseline="0"/>
            <a:t>Recueil facultatif dans le cadre du REA 2022 du CAQES</a:t>
          </a:r>
          <a:endParaRPr lang="fr-FR" sz="1100" b="1" i="0"/>
        </a:p>
      </xdr:txBody>
    </xdr:sp>
    <xdr:clientData/>
  </xdr:twoCellAnchor>
  <xdr:twoCellAnchor editAs="oneCell">
    <xdr:from>
      <xdr:col>0</xdr:col>
      <xdr:colOff>0</xdr:colOff>
      <xdr:row>0</xdr:row>
      <xdr:rowOff>28575</xdr:rowOff>
    </xdr:from>
    <xdr:to>
      <xdr:col>0</xdr:col>
      <xdr:colOff>1285875</xdr:colOff>
      <xdr:row>0</xdr:row>
      <xdr:rowOff>542925</xdr:rowOff>
    </xdr:to>
    <xdr:pic>
      <xdr:nvPicPr>
        <xdr:cNvPr id="7" name="Image 6" descr="D:\Utilisateurs\lpotonier\AppData\Local\Microsoft\Windows\Temporary Internet Files\Content.Outlook\CZ8ZTLDF\logo omedit Normandie.png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575"/>
          <a:ext cx="1285875" cy="5143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79002</xdr:colOff>
      <xdr:row>48</xdr:row>
      <xdr:rowOff>50986</xdr:rowOff>
    </xdr:from>
    <xdr:to>
      <xdr:col>9</xdr:col>
      <xdr:colOff>250133</xdr:colOff>
      <xdr:row>50</xdr:row>
      <xdr:rowOff>111856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70052" y="14328961"/>
          <a:ext cx="1114106" cy="432345"/>
        </a:xfrm>
        <a:prstGeom prst="rect">
          <a:avLst/>
        </a:prstGeom>
      </xdr:spPr>
    </xdr:pic>
    <xdr:clientData/>
  </xdr:twoCellAnchor>
  <xdr:twoCellAnchor>
    <xdr:from>
      <xdr:col>10</xdr:col>
      <xdr:colOff>676274</xdr:colOff>
      <xdr:row>70</xdr:row>
      <xdr:rowOff>57150</xdr:rowOff>
    </xdr:from>
    <xdr:to>
      <xdr:col>23</xdr:col>
      <xdr:colOff>571500</xdr:colOff>
      <xdr:row>105</xdr:row>
      <xdr:rowOff>57150</xdr:rowOff>
    </xdr:to>
    <xdr:graphicFrame macro="">
      <xdr:nvGraphicFramePr>
        <xdr:cNvPr id="4" name="Graphique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112059</xdr:colOff>
      <xdr:row>57</xdr:row>
      <xdr:rowOff>78443</xdr:rowOff>
    </xdr:from>
    <xdr:to>
      <xdr:col>9</xdr:col>
      <xdr:colOff>425824</xdr:colOff>
      <xdr:row>72</xdr:row>
      <xdr:rowOff>179295</xdr:rowOff>
    </xdr:to>
    <xdr:graphicFrame macro="">
      <xdr:nvGraphicFramePr>
        <xdr:cNvPr id="5" name="Graphique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7</xdr:col>
      <xdr:colOff>79002</xdr:colOff>
      <xdr:row>97</xdr:row>
      <xdr:rowOff>22411</xdr:rowOff>
    </xdr:from>
    <xdr:to>
      <xdr:col>9</xdr:col>
      <xdr:colOff>250133</xdr:colOff>
      <xdr:row>99</xdr:row>
      <xdr:rowOff>67406</xdr:rowOff>
    </xdr:to>
    <xdr:pic>
      <xdr:nvPicPr>
        <xdr:cNvPr id="6" name="Imag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77573" y="9765125"/>
          <a:ext cx="1181263" cy="430077"/>
        </a:xfrm>
        <a:prstGeom prst="rect">
          <a:avLst/>
        </a:prstGeom>
      </xdr:spPr>
    </xdr:pic>
    <xdr:clientData/>
  </xdr:twoCellAnchor>
  <xdr:twoCellAnchor editAs="oneCell">
    <xdr:from>
      <xdr:col>7</xdr:col>
      <xdr:colOff>157692</xdr:colOff>
      <xdr:row>0</xdr:row>
      <xdr:rowOff>93195</xdr:rowOff>
    </xdr:from>
    <xdr:to>
      <xdr:col>9</xdr:col>
      <xdr:colOff>438604</xdr:colOff>
      <xdr:row>2</xdr:row>
      <xdr:rowOff>177800</xdr:rowOff>
    </xdr:to>
    <xdr:pic>
      <xdr:nvPicPr>
        <xdr:cNvPr id="7" name="Image 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68359" y="93195"/>
          <a:ext cx="1296912" cy="465605"/>
        </a:xfrm>
        <a:prstGeom prst="rect">
          <a:avLst/>
        </a:prstGeom>
      </xdr:spPr>
    </xdr:pic>
    <xdr:clientData/>
  </xdr:twoCellAnchor>
  <xdr:twoCellAnchor editAs="oneCell">
    <xdr:from>
      <xdr:col>4</xdr:col>
      <xdr:colOff>465667</xdr:colOff>
      <xdr:row>0</xdr:row>
      <xdr:rowOff>63500</xdr:rowOff>
    </xdr:from>
    <xdr:to>
      <xdr:col>7</xdr:col>
      <xdr:colOff>5292</xdr:colOff>
      <xdr:row>3</xdr:row>
      <xdr:rowOff>6350</xdr:rowOff>
    </xdr:to>
    <xdr:pic>
      <xdr:nvPicPr>
        <xdr:cNvPr id="8" name="Image 7" descr="D:\Utilisateurs\lpotonier\AppData\Local\Microsoft\Windows\Temporary Internet Files\Content.Outlook\CZ8ZTLDF\logo omedit Normandie.png"/>
        <xdr:cNvPicPr/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0084" y="63500"/>
          <a:ext cx="1285875" cy="5143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7844</xdr:colOff>
      <xdr:row>43</xdr:row>
      <xdr:rowOff>63033</xdr:rowOff>
    </xdr:from>
    <xdr:to>
      <xdr:col>5</xdr:col>
      <xdr:colOff>409726</xdr:colOff>
      <xdr:row>62</xdr:row>
      <xdr:rowOff>31377</xdr:rowOff>
    </xdr:to>
    <xdr:graphicFrame macro="">
      <xdr:nvGraphicFramePr>
        <xdr:cNvPr id="3" name="Graphique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212111</xdr:colOff>
      <xdr:row>43</xdr:row>
      <xdr:rowOff>62433</xdr:rowOff>
    </xdr:from>
    <xdr:to>
      <xdr:col>17</xdr:col>
      <xdr:colOff>561976</xdr:colOff>
      <xdr:row>62</xdr:row>
      <xdr:rowOff>30777</xdr:rowOff>
    </xdr:to>
    <xdr:graphicFrame macro="">
      <xdr:nvGraphicFramePr>
        <xdr:cNvPr id="8" name="Graphique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222436</xdr:colOff>
      <xdr:row>63</xdr:row>
      <xdr:rowOff>99252</xdr:rowOff>
    </xdr:from>
    <xdr:to>
      <xdr:col>5</xdr:col>
      <xdr:colOff>378480</xdr:colOff>
      <xdr:row>82</xdr:row>
      <xdr:rowOff>56390</xdr:rowOff>
    </xdr:to>
    <xdr:graphicFrame macro="">
      <xdr:nvGraphicFramePr>
        <xdr:cNvPr id="9" name="Graphique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200025</xdr:colOff>
      <xdr:row>63</xdr:row>
      <xdr:rowOff>89647</xdr:rowOff>
    </xdr:from>
    <xdr:to>
      <xdr:col>18</xdr:col>
      <xdr:colOff>103138</xdr:colOff>
      <xdr:row>82</xdr:row>
      <xdr:rowOff>46785</xdr:rowOff>
    </xdr:to>
    <xdr:graphicFrame macro="">
      <xdr:nvGraphicFramePr>
        <xdr:cNvPr id="11" name="Graphique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34EA2"/>
    <pageSetUpPr fitToPage="1"/>
  </sheetPr>
  <dimension ref="A1:C9"/>
  <sheetViews>
    <sheetView zoomScaleNormal="100" workbookViewId="0">
      <selection activeCell="A7" sqref="A7:C7"/>
    </sheetView>
  </sheetViews>
  <sheetFormatPr baseColWidth="10" defaultRowHeight="15" x14ac:dyDescent="0.25"/>
  <cols>
    <col min="1" max="1" width="42.42578125" style="3" customWidth="1"/>
    <col min="2" max="2" width="44.5703125" style="3" customWidth="1"/>
    <col min="3" max="3" width="44.85546875" style="3" customWidth="1"/>
    <col min="4" max="16384" width="11.42578125" style="3"/>
  </cols>
  <sheetData>
    <row r="1" spans="1:3" ht="67.5" customHeight="1" thickBot="1" x14ac:dyDescent="0.3">
      <c r="A1" s="71"/>
      <c r="B1" s="73" t="s">
        <v>103</v>
      </c>
      <c r="C1" s="72"/>
    </row>
    <row r="2" spans="1:3" ht="27.75" customHeight="1" x14ac:dyDescent="0.25">
      <c r="A2" s="366"/>
      <c r="B2" s="367"/>
      <c r="C2" s="368"/>
    </row>
    <row r="3" spans="1:3" ht="34.5" customHeight="1" x14ac:dyDescent="0.25">
      <c r="A3" s="369" t="s">
        <v>104</v>
      </c>
      <c r="B3" s="370"/>
      <c r="C3" s="371"/>
    </row>
    <row r="4" spans="1:3" ht="38.25" customHeight="1" x14ac:dyDescent="0.25">
      <c r="A4" s="364" t="s">
        <v>100</v>
      </c>
      <c r="B4" s="365"/>
      <c r="C4" s="365"/>
    </row>
    <row r="5" spans="1:3" ht="104.25" customHeight="1" x14ac:dyDescent="0.25">
      <c r="A5" s="364" t="s">
        <v>153</v>
      </c>
      <c r="B5" s="365"/>
      <c r="C5" s="365"/>
    </row>
    <row r="6" spans="1:3" ht="110.25" customHeight="1" x14ac:dyDescent="0.25">
      <c r="A6" s="364" t="s">
        <v>142</v>
      </c>
      <c r="B6" s="365"/>
      <c r="C6" s="372"/>
    </row>
    <row r="7" spans="1:3" ht="78.75" customHeight="1" x14ac:dyDescent="0.25">
      <c r="A7" s="364" t="s">
        <v>190</v>
      </c>
      <c r="B7" s="365"/>
      <c r="C7" s="365"/>
    </row>
    <row r="8" spans="1:3" ht="45.75" customHeight="1" x14ac:dyDescent="0.25">
      <c r="A8" s="364" t="s">
        <v>150</v>
      </c>
      <c r="B8" s="365"/>
      <c r="C8" s="365"/>
    </row>
    <row r="9" spans="1:3" x14ac:dyDescent="0.25">
      <c r="A9" s="364"/>
      <c r="B9" s="365"/>
      <c r="C9" s="365"/>
    </row>
  </sheetData>
  <mergeCells count="8">
    <mergeCell ref="A9:C9"/>
    <mergeCell ref="A2:C2"/>
    <mergeCell ref="A5:C5"/>
    <mergeCell ref="A4:C4"/>
    <mergeCell ref="A7:C7"/>
    <mergeCell ref="A8:C8"/>
    <mergeCell ref="A3:C3"/>
    <mergeCell ref="A6:C6"/>
  </mergeCells>
  <pageMargins left="0.7" right="0.7" top="0.75" bottom="0.75" header="0.3" footer="0.3"/>
  <pageSetup paperSize="9" scale="66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N41"/>
  <sheetViews>
    <sheetView zoomScale="80" zoomScaleNormal="80" workbookViewId="0">
      <selection activeCell="H23" sqref="H23"/>
    </sheetView>
  </sheetViews>
  <sheetFormatPr baseColWidth="10" defaultRowHeight="12.75" x14ac:dyDescent="0.25"/>
  <cols>
    <col min="1" max="1" width="5.42578125" style="74" customWidth="1"/>
    <col min="2" max="2" width="11.28515625" style="75" customWidth="1"/>
    <col min="3" max="3" width="14" style="74" customWidth="1"/>
    <col min="4" max="4" width="16.5703125" style="74" customWidth="1"/>
    <col min="5" max="5" width="15.42578125" style="74" customWidth="1"/>
    <col min="6" max="6" width="23.7109375" style="74" customWidth="1"/>
    <col min="7" max="7" width="5.85546875" style="74" customWidth="1"/>
    <col min="8" max="9" width="19.7109375" style="74" customWidth="1"/>
    <col min="10" max="10" width="48.7109375" style="74" customWidth="1"/>
    <col min="11" max="16384" width="11.42578125" style="74"/>
  </cols>
  <sheetData>
    <row r="1" spans="1:11" ht="9.9499999999999993" customHeight="1" x14ac:dyDescent="0.25">
      <c r="A1" s="1"/>
      <c r="B1" s="2"/>
      <c r="C1" s="1"/>
      <c r="D1" s="1"/>
      <c r="E1" s="1"/>
      <c r="F1" s="1"/>
      <c r="G1" s="1"/>
      <c r="H1" s="76"/>
    </row>
    <row r="2" spans="1:11" s="79" customFormat="1" ht="15" customHeight="1" x14ac:dyDescent="0.25">
      <c r="A2" s="7"/>
      <c r="B2" s="373" t="s">
        <v>0</v>
      </c>
      <c r="C2" s="374"/>
      <c r="D2" s="374"/>
      <c r="E2" s="375"/>
      <c r="F2" s="375"/>
      <c r="G2" s="375"/>
      <c r="H2" s="77"/>
      <c r="I2" s="78"/>
    </row>
    <row r="3" spans="1:11" s="79" customFormat="1" ht="9.9499999999999993" customHeight="1" x14ac:dyDescent="0.25">
      <c r="A3" s="8"/>
      <c r="B3" s="9"/>
      <c r="C3" s="10"/>
      <c r="D3" s="10"/>
      <c r="E3" s="11"/>
      <c r="F3" s="12"/>
      <c r="G3" s="13"/>
      <c r="H3" s="81"/>
      <c r="I3" s="78"/>
    </row>
    <row r="4" spans="1:11" s="79" customFormat="1" ht="14.25" customHeight="1" x14ac:dyDescent="0.25">
      <c r="A4" s="7"/>
      <c r="B4" s="373" t="s">
        <v>123</v>
      </c>
      <c r="C4" s="374"/>
      <c r="D4" s="374"/>
      <c r="E4" s="376"/>
      <c r="F4" s="375"/>
      <c r="G4" s="375"/>
      <c r="H4" s="82"/>
      <c r="I4" s="78"/>
    </row>
    <row r="5" spans="1:11" s="79" customFormat="1" ht="9.9499999999999993" customHeight="1" x14ac:dyDescent="0.25">
      <c r="A5" s="8"/>
      <c r="B5" s="9"/>
      <c r="C5" s="10"/>
      <c r="D5" s="10"/>
      <c r="E5" s="11"/>
      <c r="F5" s="12"/>
      <c r="G5" s="13"/>
      <c r="H5" s="82"/>
      <c r="I5" s="78"/>
    </row>
    <row r="6" spans="1:11" s="80" customFormat="1" ht="15" customHeight="1" x14ac:dyDescent="0.25">
      <c r="A6" s="7"/>
      <c r="B6" s="373" t="s">
        <v>1</v>
      </c>
      <c r="C6" s="374"/>
      <c r="D6" s="374"/>
      <c r="E6" s="375"/>
      <c r="F6" s="375"/>
      <c r="G6" s="375"/>
      <c r="H6" s="82"/>
      <c r="I6" s="83"/>
    </row>
    <row r="7" spans="1:11" ht="9.75" customHeight="1" x14ac:dyDescent="0.25">
      <c r="B7" s="84"/>
      <c r="C7" s="84"/>
      <c r="D7" s="85"/>
      <c r="E7" s="85"/>
      <c r="F7" s="86"/>
      <c r="G7" s="85"/>
      <c r="H7" s="87"/>
      <c r="I7" s="88"/>
    </row>
    <row r="8" spans="1:11" ht="13.5" thickBot="1" x14ac:dyDescent="0.3">
      <c r="B8" s="99"/>
      <c r="C8" s="76"/>
      <c r="D8" s="76"/>
      <c r="E8" s="76"/>
      <c r="F8" s="76"/>
      <c r="G8" s="76"/>
      <c r="H8" s="76"/>
      <c r="I8" s="76"/>
      <c r="J8" s="100"/>
    </row>
    <row r="9" spans="1:11" ht="27" customHeight="1" x14ac:dyDescent="0.25">
      <c r="A9" s="90"/>
      <c r="B9" s="377" t="s">
        <v>24</v>
      </c>
      <c r="C9" s="378"/>
      <c r="D9" s="378"/>
      <c r="E9" s="378"/>
      <c r="F9" s="378"/>
      <c r="G9" s="378"/>
      <c r="H9" s="378"/>
      <c r="I9" s="378"/>
      <c r="J9" s="379"/>
      <c r="K9" s="98"/>
    </row>
    <row r="10" spans="1:11" s="79" customFormat="1" ht="15" customHeight="1" x14ac:dyDescent="0.25">
      <c r="A10" s="91"/>
      <c r="B10" s="92"/>
      <c r="C10" s="381" t="s">
        <v>5</v>
      </c>
      <c r="D10" s="381"/>
      <c r="E10" s="381"/>
      <c r="F10" s="381" t="s">
        <v>6</v>
      </c>
      <c r="G10" s="381"/>
      <c r="H10" s="93" t="s">
        <v>106</v>
      </c>
      <c r="I10" s="93" t="s">
        <v>102</v>
      </c>
      <c r="J10" s="102" t="s">
        <v>105</v>
      </c>
      <c r="K10" s="101"/>
    </row>
    <row r="11" spans="1:11" s="79" customFormat="1" ht="15" customHeight="1" x14ac:dyDescent="0.25">
      <c r="A11" s="91"/>
      <c r="B11" s="94" t="s">
        <v>8</v>
      </c>
      <c r="C11" s="380"/>
      <c r="D11" s="380"/>
      <c r="E11" s="380"/>
      <c r="F11" s="380"/>
      <c r="G11" s="380"/>
      <c r="H11" s="67"/>
      <c r="I11" s="67"/>
      <c r="J11" s="70"/>
      <c r="K11" s="101"/>
    </row>
    <row r="12" spans="1:11" s="79" customFormat="1" ht="15" customHeight="1" x14ac:dyDescent="0.25">
      <c r="A12" s="91"/>
      <c r="B12" s="94" t="s">
        <v>9</v>
      </c>
      <c r="C12" s="380"/>
      <c r="D12" s="380"/>
      <c r="E12" s="380"/>
      <c r="F12" s="380"/>
      <c r="G12" s="380"/>
      <c r="H12" s="67"/>
      <c r="I12" s="67"/>
      <c r="J12" s="70"/>
      <c r="K12" s="101"/>
    </row>
    <row r="13" spans="1:11" s="79" customFormat="1" ht="15" customHeight="1" x14ac:dyDescent="0.25">
      <c r="A13" s="91"/>
      <c r="B13" s="94" t="s">
        <v>10</v>
      </c>
      <c r="C13" s="380"/>
      <c r="D13" s="380"/>
      <c r="E13" s="380"/>
      <c r="F13" s="380"/>
      <c r="G13" s="380"/>
      <c r="H13" s="67"/>
      <c r="I13" s="67"/>
      <c r="J13" s="70"/>
      <c r="K13" s="101"/>
    </row>
    <row r="14" spans="1:11" s="79" customFormat="1" ht="15" customHeight="1" x14ac:dyDescent="0.25">
      <c r="A14" s="91"/>
      <c r="B14" s="94" t="s">
        <v>11</v>
      </c>
      <c r="C14" s="380"/>
      <c r="D14" s="380"/>
      <c r="E14" s="380"/>
      <c r="F14" s="380"/>
      <c r="G14" s="380"/>
      <c r="H14" s="67"/>
      <c r="I14" s="67"/>
      <c r="J14" s="70"/>
      <c r="K14" s="101"/>
    </row>
    <row r="15" spans="1:11" s="79" customFormat="1" ht="15" customHeight="1" x14ac:dyDescent="0.25">
      <c r="A15" s="91"/>
      <c r="B15" s="94" t="s">
        <v>12</v>
      </c>
      <c r="C15" s="380"/>
      <c r="D15" s="380"/>
      <c r="E15" s="380"/>
      <c r="F15" s="380"/>
      <c r="G15" s="380"/>
      <c r="H15" s="67"/>
      <c r="I15" s="67"/>
      <c r="J15" s="70"/>
      <c r="K15" s="101"/>
    </row>
    <row r="16" spans="1:11" s="79" customFormat="1" ht="15" customHeight="1" x14ac:dyDescent="0.25">
      <c r="A16" s="91"/>
      <c r="B16" s="94" t="s">
        <v>13</v>
      </c>
      <c r="C16" s="380"/>
      <c r="D16" s="380"/>
      <c r="E16" s="380"/>
      <c r="F16" s="380"/>
      <c r="G16" s="380"/>
      <c r="H16" s="67"/>
      <c r="I16" s="67"/>
      <c r="J16" s="70"/>
      <c r="K16" s="101"/>
    </row>
    <row r="17" spans="1:14" s="79" customFormat="1" ht="15" customHeight="1" x14ac:dyDescent="0.25">
      <c r="A17" s="91"/>
      <c r="B17" s="94" t="s">
        <v>14</v>
      </c>
      <c r="C17" s="380"/>
      <c r="D17" s="380"/>
      <c r="E17" s="380"/>
      <c r="F17" s="380"/>
      <c r="G17" s="380"/>
      <c r="H17" s="67"/>
      <c r="I17" s="67"/>
      <c r="J17" s="70"/>
      <c r="K17" s="101"/>
    </row>
    <row r="18" spans="1:14" s="79" customFormat="1" ht="15" customHeight="1" x14ac:dyDescent="0.25">
      <c r="A18" s="91"/>
      <c r="B18" s="94" t="s">
        <v>15</v>
      </c>
      <c r="C18" s="380"/>
      <c r="D18" s="380"/>
      <c r="E18" s="380"/>
      <c r="F18" s="380"/>
      <c r="G18" s="380"/>
      <c r="H18" s="67"/>
      <c r="I18" s="67"/>
      <c r="J18" s="70"/>
      <c r="K18" s="101"/>
    </row>
    <row r="19" spans="1:14" s="79" customFormat="1" ht="15" customHeight="1" x14ac:dyDescent="0.25">
      <c r="A19" s="91"/>
      <c r="B19" s="94" t="s">
        <v>16</v>
      </c>
      <c r="C19" s="380"/>
      <c r="D19" s="380"/>
      <c r="E19" s="380"/>
      <c r="F19" s="380"/>
      <c r="G19" s="380"/>
      <c r="H19" s="67"/>
      <c r="I19" s="67"/>
      <c r="J19" s="70"/>
      <c r="K19" s="101"/>
    </row>
    <row r="20" spans="1:14" s="79" customFormat="1" ht="15" customHeight="1" thickBot="1" x14ac:dyDescent="0.3">
      <c r="A20" s="91"/>
      <c r="B20" s="95" t="s">
        <v>17</v>
      </c>
      <c r="C20" s="385"/>
      <c r="D20" s="385"/>
      <c r="E20" s="385"/>
      <c r="F20" s="385"/>
      <c r="G20" s="385"/>
      <c r="H20" s="68"/>
      <c r="I20" s="68"/>
      <c r="J20" s="69"/>
      <c r="K20" s="101"/>
    </row>
    <row r="21" spans="1:14" x14ac:dyDescent="0.25">
      <c r="H21" s="96" t="s">
        <v>107</v>
      </c>
      <c r="I21" s="96" t="s">
        <v>109</v>
      </c>
      <c r="J21" s="96" t="s">
        <v>119</v>
      </c>
    </row>
    <row r="22" spans="1:14" ht="15.75" customHeight="1" thickBot="1" x14ac:dyDescent="0.3">
      <c r="H22" s="96" t="s">
        <v>108</v>
      </c>
      <c r="I22" s="96" t="s">
        <v>110</v>
      </c>
      <c r="J22" s="97" t="s">
        <v>111</v>
      </c>
    </row>
    <row r="23" spans="1:14" ht="30.75" customHeight="1" thickBot="1" x14ac:dyDescent="0.3">
      <c r="B23" s="382" t="s">
        <v>152</v>
      </c>
      <c r="C23" s="383"/>
      <c r="D23" s="383"/>
      <c r="E23" s="383"/>
      <c r="F23" s="383"/>
      <c r="G23" s="384"/>
      <c r="H23" s="126"/>
      <c r="J23" s="382" t="s">
        <v>127</v>
      </c>
      <c r="K23" s="383"/>
      <c r="L23" s="383"/>
      <c r="M23" s="383"/>
      <c r="N23" s="126"/>
    </row>
    <row r="24" spans="1:14" ht="15.75" customHeight="1" x14ac:dyDescent="0.25">
      <c r="B24" s="119"/>
      <c r="C24" s="118"/>
      <c r="D24" s="118"/>
      <c r="E24" s="118"/>
      <c r="F24" s="118"/>
      <c r="G24" s="118"/>
      <c r="H24" s="125" t="s">
        <v>128</v>
      </c>
      <c r="I24" s="96"/>
      <c r="J24" s="96" t="s">
        <v>117</v>
      </c>
    </row>
    <row r="25" spans="1:14" x14ac:dyDescent="0.25">
      <c r="H25" s="96" t="s">
        <v>129</v>
      </c>
      <c r="I25" s="96"/>
      <c r="J25" s="96" t="s">
        <v>114</v>
      </c>
    </row>
    <row r="26" spans="1:14" x14ac:dyDescent="0.25">
      <c r="H26" s="96"/>
      <c r="I26" s="96"/>
      <c r="J26" s="96" t="s">
        <v>118</v>
      </c>
    </row>
    <row r="27" spans="1:14" x14ac:dyDescent="0.25">
      <c r="H27" s="96"/>
      <c r="I27" s="96"/>
      <c r="J27" s="97" t="s">
        <v>112</v>
      </c>
    </row>
    <row r="28" spans="1:14" x14ac:dyDescent="0.25">
      <c r="H28" s="96"/>
      <c r="I28" s="96"/>
      <c r="J28" s="96" t="s">
        <v>113</v>
      </c>
    </row>
    <row r="29" spans="1:14" x14ac:dyDescent="0.25">
      <c r="H29" s="96"/>
      <c r="I29" s="96"/>
      <c r="J29" s="96" t="s">
        <v>115</v>
      </c>
    </row>
    <row r="30" spans="1:14" x14ac:dyDescent="0.25">
      <c r="H30" s="96"/>
      <c r="I30" s="96"/>
      <c r="J30" s="96" t="s">
        <v>121</v>
      </c>
    </row>
    <row r="31" spans="1:14" x14ac:dyDescent="0.25">
      <c r="H31" s="96"/>
      <c r="I31" s="96"/>
      <c r="J31" s="96" t="s">
        <v>120</v>
      </c>
    </row>
    <row r="32" spans="1:14" x14ac:dyDescent="0.25">
      <c r="H32" s="96"/>
      <c r="I32" s="96"/>
      <c r="J32" s="96" t="s">
        <v>116</v>
      </c>
    </row>
    <row r="33" spans="9:10" x14ac:dyDescent="0.25">
      <c r="I33" s="96"/>
      <c r="J33" s="96" t="s">
        <v>122</v>
      </c>
    </row>
    <row r="34" spans="9:10" x14ac:dyDescent="0.25">
      <c r="I34" s="96"/>
    </row>
    <row r="39" spans="9:10" x14ac:dyDescent="0.25">
      <c r="J39" s="89"/>
    </row>
    <row r="40" spans="9:10" x14ac:dyDescent="0.25">
      <c r="J40" s="89"/>
    </row>
    <row r="41" spans="9:10" x14ac:dyDescent="0.25">
      <c r="J41" s="89"/>
    </row>
  </sheetData>
  <sheetProtection algorithmName="SHA-512" hashValue="ZwyDPZk4LU3UcOvsOlItOvGNhThJhjCYHK55t4jkIQW4x0Q8WOnVFpfJQkqeV0lG4v9Cc5l0NIj61kMSG7lqAw==" saltValue="QDUo8lXRo7O9RBHR+7z0Dw==" spinCount="100000" sheet="1" objects="1" scenarios="1"/>
  <sortState ref="J20:J32">
    <sortCondition ref="J20"/>
  </sortState>
  <mergeCells count="31">
    <mergeCell ref="J23:M23"/>
    <mergeCell ref="B23:G23"/>
    <mergeCell ref="C20:E20"/>
    <mergeCell ref="F20:G20"/>
    <mergeCell ref="C17:E17"/>
    <mergeCell ref="F17:G17"/>
    <mergeCell ref="C18:E18"/>
    <mergeCell ref="F18:G18"/>
    <mergeCell ref="C19:E19"/>
    <mergeCell ref="F19:G19"/>
    <mergeCell ref="B9:J9"/>
    <mergeCell ref="C15:E15"/>
    <mergeCell ref="F15:G15"/>
    <mergeCell ref="C16:E16"/>
    <mergeCell ref="F16:G16"/>
    <mergeCell ref="C13:E13"/>
    <mergeCell ref="F13:G13"/>
    <mergeCell ref="C14:E14"/>
    <mergeCell ref="F14:G14"/>
    <mergeCell ref="C10:E10"/>
    <mergeCell ref="F10:G10"/>
    <mergeCell ref="C11:E11"/>
    <mergeCell ref="F11:G11"/>
    <mergeCell ref="C12:E12"/>
    <mergeCell ref="F12:G12"/>
    <mergeCell ref="B2:D2"/>
    <mergeCell ref="E2:G2"/>
    <mergeCell ref="B4:D4"/>
    <mergeCell ref="E4:G4"/>
    <mergeCell ref="B6:D6"/>
    <mergeCell ref="E6:G6"/>
  </mergeCells>
  <dataValidations count="4">
    <dataValidation type="list" allowBlank="1" showInputMessage="1" showErrorMessage="1" sqref="H11:H20">
      <formula1>$H$21:$H$22</formula1>
    </dataValidation>
    <dataValidation type="list" allowBlank="1" showInputMessage="1" showErrorMessage="1" sqref="I11:I20">
      <formula1>$I$21:$I$22</formula1>
    </dataValidation>
    <dataValidation type="list" allowBlank="1" showInputMessage="1" showErrorMessage="1" sqref="H23 N23">
      <formula1>$H$24:$H$25</formula1>
    </dataValidation>
    <dataValidation type="list" allowBlank="1" showInputMessage="1" showErrorMessage="1" sqref="J11:J20">
      <formula1>$J$21:$J$33</formula1>
    </dataValidation>
  </dataValidation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8DC63F"/>
  </sheetPr>
  <dimension ref="A1:S18"/>
  <sheetViews>
    <sheetView zoomScale="80" zoomScaleNormal="80" workbookViewId="0">
      <selection activeCell="I5" sqref="I5:P5"/>
    </sheetView>
  </sheetViews>
  <sheetFormatPr baseColWidth="10" defaultRowHeight="12.75" x14ac:dyDescent="0.25"/>
  <cols>
    <col min="1" max="1" width="5.42578125" style="74" customWidth="1"/>
    <col min="2" max="2" width="11.28515625" style="75" customWidth="1"/>
    <col min="3" max="8" width="20.7109375" style="74" customWidth="1"/>
    <col min="9" max="9" width="14.7109375" style="74" customWidth="1"/>
    <col min="10" max="10" width="10.7109375" style="74" customWidth="1"/>
    <col min="11" max="11" width="9.140625" style="74" customWidth="1"/>
    <col min="12" max="12" width="22" style="74" customWidth="1"/>
    <col min="13" max="13" width="22.140625" style="74" customWidth="1"/>
    <col min="14" max="14" width="11.42578125" style="74"/>
    <col min="15" max="15" width="9.42578125" style="74" customWidth="1"/>
    <col min="16" max="16" width="14.42578125" style="74" customWidth="1"/>
    <col min="17" max="17" width="21.85546875" style="74" customWidth="1"/>
    <col min="18" max="16384" width="11.42578125" style="74"/>
  </cols>
  <sheetData>
    <row r="1" spans="1:19" ht="15.75" thickBot="1" x14ac:dyDescent="0.3">
      <c r="D1" s="105"/>
      <c r="E1" s="105"/>
      <c r="F1" s="105"/>
      <c r="G1" s="105"/>
      <c r="H1" s="105"/>
      <c r="J1" s="80"/>
      <c r="K1" s="80"/>
      <c r="L1" s="80"/>
      <c r="M1" s="80"/>
      <c r="N1" s="80"/>
      <c r="O1" s="80"/>
      <c r="P1" s="80"/>
      <c r="Q1" s="80"/>
      <c r="R1" s="88"/>
      <c r="S1" s="89"/>
    </row>
    <row r="2" spans="1:19" s="107" customFormat="1" ht="24" customHeight="1" thickBot="1" x14ac:dyDescent="0.3">
      <c r="A2" s="106"/>
      <c r="B2" s="392" t="s">
        <v>124</v>
      </c>
      <c r="C2" s="393"/>
      <c r="D2" s="393"/>
      <c r="E2" s="393"/>
      <c r="F2" s="393"/>
      <c r="G2" s="393"/>
      <c r="H2" s="393"/>
      <c r="I2" s="393"/>
      <c r="J2" s="393"/>
      <c r="K2" s="393"/>
      <c r="L2" s="393"/>
      <c r="M2" s="393"/>
      <c r="N2" s="393"/>
      <c r="O2" s="393"/>
      <c r="P2" s="394"/>
    </row>
    <row r="3" spans="1:19" s="79" customFormat="1" ht="74.25" customHeight="1" x14ac:dyDescent="0.25">
      <c r="A3" s="91"/>
      <c r="B3" s="108"/>
      <c r="C3" s="109" t="s">
        <v>83</v>
      </c>
      <c r="D3" s="109" t="s">
        <v>78</v>
      </c>
      <c r="E3" s="109" t="s">
        <v>84</v>
      </c>
      <c r="F3" s="109" t="s">
        <v>125</v>
      </c>
      <c r="G3" s="109" t="s">
        <v>85</v>
      </c>
      <c r="H3" s="109" t="s">
        <v>4</v>
      </c>
      <c r="I3" s="400" t="s">
        <v>3</v>
      </c>
      <c r="J3" s="400"/>
      <c r="K3" s="400"/>
      <c r="L3" s="400"/>
      <c r="M3" s="400"/>
      <c r="N3" s="400"/>
      <c r="O3" s="400"/>
      <c r="P3" s="401"/>
      <c r="Q3" s="101"/>
    </row>
    <row r="4" spans="1:19" s="79" customFormat="1" ht="15" customHeight="1" x14ac:dyDescent="0.25">
      <c r="A4" s="91"/>
      <c r="B4" s="94" t="s">
        <v>8</v>
      </c>
      <c r="C4" s="103"/>
      <c r="D4" s="103"/>
      <c r="E4" s="103"/>
      <c r="F4" s="103"/>
      <c r="G4" s="103"/>
      <c r="H4" s="110">
        <f>ABS(C4+D4-E4-F4-G4)</f>
        <v>0</v>
      </c>
      <c r="I4" s="397"/>
      <c r="J4" s="398"/>
      <c r="K4" s="398"/>
      <c r="L4" s="398"/>
      <c r="M4" s="398"/>
      <c r="N4" s="398"/>
      <c r="O4" s="398"/>
      <c r="P4" s="399"/>
      <c r="Q4" s="111"/>
    </row>
    <row r="5" spans="1:19" s="79" customFormat="1" ht="15" customHeight="1" x14ac:dyDescent="0.25">
      <c r="A5" s="91"/>
      <c r="B5" s="94" t="s">
        <v>9</v>
      </c>
      <c r="C5" s="103"/>
      <c r="D5" s="103"/>
      <c r="E5" s="103"/>
      <c r="F5" s="103"/>
      <c r="G5" s="103"/>
      <c r="H5" s="110">
        <f t="shared" ref="H5:H13" si="0">ABS(C5+D5-E5-F5-G5)</f>
        <v>0</v>
      </c>
      <c r="I5" s="395"/>
      <c r="J5" s="395"/>
      <c r="K5" s="395"/>
      <c r="L5" s="395"/>
      <c r="M5" s="395"/>
      <c r="N5" s="395"/>
      <c r="O5" s="395"/>
      <c r="P5" s="396"/>
      <c r="Q5" s="111"/>
    </row>
    <row r="6" spans="1:19" s="79" customFormat="1" ht="15" customHeight="1" x14ac:dyDescent="0.25">
      <c r="A6" s="91"/>
      <c r="B6" s="94" t="s">
        <v>10</v>
      </c>
      <c r="C6" s="103"/>
      <c r="D6" s="103"/>
      <c r="E6" s="103"/>
      <c r="F6" s="103"/>
      <c r="G6" s="103"/>
      <c r="H6" s="110">
        <f t="shared" si="0"/>
        <v>0</v>
      </c>
      <c r="I6" s="395"/>
      <c r="J6" s="395"/>
      <c r="K6" s="395"/>
      <c r="L6" s="395"/>
      <c r="M6" s="395"/>
      <c r="N6" s="395"/>
      <c r="O6" s="395"/>
      <c r="P6" s="396"/>
      <c r="Q6" s="111"/>
    </row>
    <row r="7" spans="1:19" s="79" customFormat="1" ht="15" customHeight="1" x14ac:dyDescent="0.25">
      <c r="A7" s="91"/>
      <c r="B7" s="94" t="s">
        <v>11</v>
      </c>
      <c r="C7" s="103"/>
      <c r="D7" s="103"/>
      <c r="E7" s="103"/>
      <c r="F7" s="103"/>
      <c r="G7" s="103"/>
      <c r="H7" s="110">
        <f t="shared" si="0"/>
        <v>0</v>
      </c>
      <c r="I7" s="395"/>
      <c r="J7" s="395"/>
      <c r="K7" s="395"/>
      <c r="L7" s="395"/>
      <c r="M7" s="395"/>
      <c r="N7" s="395"/>
      <c r="O7" s="395"/>
      <c r="P7" s="396"/>
      <c r="Q7" s="111"/>
    </row>
    <row r="8" spans="1:19" s="79" customFormat="1" ht="15" customHeight="1" x14ac:dyDescent="0.25">
      <c r="A8" s="91"/>
      <c r="B8" s="94" t="s">
        <v>12</v>
      </c>
      <c r="C8" s="103"/>
      <c r="D8" s="103"/>
      <c r="E8" s="103"/>
      <c r="F8" s="103"/>
      <c r="G8" s="103"/>
      <c r="H8" s="110">
        <f t="shared" si="0"/>
        <v>0</v>
      </c>
      <c r="I8" s="395"/>
      <c r="J8" s="395"/>
      <c r="K8" s="395"/>
      <c r="L8" s="395"/>
      <c r="M8" s="395"/>
      <c r="N8" s="395"/>
      <c r="O8" s="395"/>
      <c r="P8" s="396"/>
      <c r="Q8" s="111"/>
    </row>
    <row r="9" spans="1:19" s="79" customFormat="1" ht="15" customHeight="1" x14ac:dyDescent="0.25">
      <c r="A9" s="91"/>
      <c r="B9" s="94" t="s">
        <v>13</v>
      </c>
      <c r="C9" s="103"/>
      <c r="D9" s="103"/>
      <c r="E9" s="103"/>
      <c r="F9" s="103"/>
      <c r="G9" s="103"/>
      <c r="H9" s="110">
        <f t="shared" si="0"/>
        <v>0</v>
      </c>
      <c r="I9" s="395"/>
      <c r="J9" s="395"/>
      <c r="K9" s="395"/>
      <c r="L9" s="395"/>
      <c r="M9" s="395"/>
      <c r="N9" s="395"/>
      <c r="O9" s="395"/>
      <c r="P9" s="396"/>
      <c r="Q9" s="111"/>
    </row>
    <row r="10" spans="1:19" s="79" customFormat="1" ht="15" customHeight="1" x14ac:dyDescent="0.25">
      <c r="A10" s="91"/>
      <c r="B10" s="94" t="s">
        <v>14</v>
      </c>
      <c r="C10" s="103"/>
      <c r="D10" s="103"/>
      <c r="E10" s="103"/>
      <c r="F10" s="103"/>
      <c r="G10" s="103"/>
      <c r="H10" s="110">
        <f t="shared" si="0"/>
        <v>0</v>
      </c>
      <c r="I10" s="395"/>
      <c r="J10" s="395"/>
      <c r="K10" s="395"/>
      <c r="L10" s="395"/>
      <c r="M10" s="395"/>
      <c r="N10" s="395"/>
      <c r="O10" s="395"/>
      <c r="P10" s="396"/>
      <c r="Q10" s="111"/>
    </row>
    <row r="11" spans="1:19" s="79" customFormat="1" ht="15" customHeight="1" x14ac:dyDescent="0.25">
      <c r="A11" s="91"/>
      <c r="B11" s="94" t="s">
        <v>15</v>
      </c>
      <c r="C11" s="103"/>
      <c r="D11" s="103"/>
      <c r="E11" s="103"/>
      <c r="F11" s="103"/>
      <c r="G11" s="103"/>
      <c r="H11" s="110">
        <f t="shared" si="0"/>
        <v>0</v>
      </c>
      <c r="I11" s="395"/>
      <c r="J11" s="395"/>
      <c r="K11" s="395"/>
      <c r="L11" s="395"/>
      <c r="M11" s="395"/>
      <c r="N11" s="395"/>
      <c r="O11" s="395"/>
      <c r="P11" s="396"/>
      <c r="Q11" s="111"/>
    </row>
    <row r="12" spans="1:19" s="79" customFormat="1" ht="15" customHeight="1" x14ac:dyDescent="0.25">
      <c r="A12" s="91"/>
      <c r="B12" s="94" t="s">
        <v>16</v>
      </c>
      <c r="C12" s="103"/>
      <c r="D12" s="103"/>
      <c r="E12" s="103"/>
      <c r="F12" s="103"/>
      <c r="G12" s="103"/>
      <c r="H12" s="110">
        <f t="shared" si="0"/>
        <v>0</v>
      </c>
      <c r="I12" s="395"/>
      <c r="J12" s="395"/>
      <c r="K12" s="395"/>
      <c r="L12" s="395"/>
      <c r="M12" s="395"/>
      <c r="N12" s="395"/>
      <c r="O12" s="395"/>
      <c r="P12" s="396"/>
      <c r="Q12" s="111"/>
    </row>
    <row r="13" spans="1:19" s="79" customFormat="1" ht="15" customHeight="1" thickBot="1" x14ac:dyDescent="0.3">
      <c r="A13" s="91"/>
      <c r="B13" s="95" t="s">
        <v>17</v>
      </c>
      <c r="C13" s="104"/>
      <c r="D13" s="104"/>
      <c r="E13" s="104"/>
      <c r="F13" s="104"/>
      <c r="G13" s="104"/>
      <c r="H13" s="110">
        <f t="shared" si="0"/>
        <v>0</v>
      </c>
      <c r="I13" s="402"/>
      <c r="J13" s="402"/>
      <c r="K13" s="402"/>
      <c r="L13" s="402"/>
      <c r="M13" s="402"/>
      <c r="N13" s="402"/>
      <c r="O13" s="402"/>
      <c r="P13" s="403"/>
      <c r="Q13" s="101"/>
    </row>
    <row r="14" spans="1:19" s="79" customFormat="1" ht="15" customHeight="1" thickBot="1" x14ac:dyDescent="0.3">
      <c r="A14" s="91"/>
      <c r="B14" s="112" t="s">
        <v>2</v>
      </c>
      <c r="C14" s="113">
        <f>SUM(C4:C13)</f>
        <v>0</v>
      </c>
      <c r="D14" s="113">
        <f t="shared" ref="D14:H14" si="1">SUM(D4:D13)</f>
        <v>0</v>
      </c>
      <c r="E14" s="113">
        <f>SUM(E4:E13)</f>
        <v>0</v>
      </c>
      <c r="F14" s="113">
        <f t="shared" si="1"/>
        <v>0</v>
      </c>
      <c r="G14" s="114">
        <f t="shared" si="1"/>
        <v>0</v>
      </c>
      <c r="H14" s="115">
        <f t="shared" si="1"/>
        <v>0</v>
      </c>
      <c r="I14" s="116"/>
      <c r="J14" s="117"/>
      <c r="K14" s="117"/>
      <c r="L14" s="117"/>
      <c r="M14" s="117"/>
      <c r="N14" s="200"/>
      <c r="O14" s="200"/>
      <c r="P14" s="200"/>
    </row>
    <row r="15" spans="1:19" s="79" customFormat="1" ht="26.1" customHeight="1" thickBot="1" x14ac:dyDescent="0.3">
      <c r="A15" s="91"/>
      <c r="B15" s="389" t="s">
        <v>126</v>
      </c>
      <c r="C15" s="390"/>
      <c r="D15" s="390"/>
      <c r="E15" s="390"/>
      <c r="F15" s="390"/>
      <c r="G15" s="391" t="str">
        <f>IFERROR(F14/(F14+H14),"")</f>
        <v/>
      </c>
      <c r="H15" s="388"/>
      <c r="I15" s="389" t="s">
        <v>151</v>
      </c>
      <c r="J15" s="390"/>
      <c r="K15" s="390"/>
      <c r="L15" s="390"/>
      <c r="M15" s="390"/>
      <c r="N15" s="386" t="str">
        <f>IFERROR((E14+F14+G14)/(C14+D14),"")</f>
        <v/>
      </c>
      <c r="O15" s="387"/>
      <c r="P15" s="388"/>
      <c r="Q15" s="101"/>
    </row>
    <row r="16" spans="1:19" ht="9" customHeight="1" x14ac:dyDescent="0.25">
      <c r="B16" s="119"/>
      <c r="C16" s="118"/>
      <c r="D16" s="118"/>
      <c r="E16" s="118"/>
      <c r="F16" s="118"/>
      <c r="G16" s="118"/>
      <c r="H16" s="118"/>
      <c r="K16" s="89"/>
      <c r="L16" s="120"/>
      <c r="M16" s="121"/>
      <c r="N16" s="201"/>
      <c r="O16" s="201"/>
      <c r="P16" s="201"/>
      <c r="Q16" s="89"/>
      <c r="R16" s="89"/>
      <c r="S16" s="89"/>
    </row>
    <row r="17" spans="4:19" ht="17.25" customHeight="1" x14ac:dyDescent="0.25">
      <c r="D17" s="105"/>
      <c r="E17" s="105"/>
      <c r="F17" s="96" t="s">
        <v>82</v>
      </c>
      <c r="G17" s="96">
        <f>ABS(SUMIF(H4:H13,"&lt;0"))</f>
        <v>0</v>
      </c>
      <c r="H17" s="96"/>
      <c r="K17" s="89"/>
      <c r="L17" s="122"/>
      <c r="M17" s="122"/>
      <c r="N17" s="122"/>
      <c r="O17" s="122"/>
      <c r="P17" s="122"/>
      <c r="Q17" s="123"/>
      <c r="R17" s="89"/>
      <c r="S17" s="89"/>
    </row>
    <row r="18" spans="4:19" ht="12.75" customHeight="1" x14ac:dyDescent="0.25">
      <c r="D18" s="105"/>
      <c r="E18" s="105"/>
      <c r="F18" s="105"/>
      <c r="G18" s="105"/>
      <c r="H18" s="105"/>
      <c r="Q18" s="122"/>
      <c r="R18" s="124"/>
      <c r="S18" s="89"/>
    </row>
  </sheetData>
  <sheetProtection algorithmName="SHA-512" hashValue="ogJvUrd9u3JxprsBHNxoFadTAJOOqi1F819YopzAooH/RY9d2RtPdwiRR2HDG4WJZvVEviyI2oZeClSHTJxvLg==" saltValue="TSG2n7j+rBwsrv9jzFPJtw==" spinCount="100000" sheet="1" objects="1" scenarios="1"/>
  <mergeCells count="16">
    <mergeCell ref="N15:P15"/>
    <mergeCell ref="B15:F15"/>
    <mergeCell ref="G15:H15"/>
    <mergeCell ref="B2:P2"/>
    <mergeCell ref="I6:P6"/>
    <mergeCell ref="I4:P4"/>
    <mergeCell ref="I5:P5"/>
    <mergeCell ref="I3:P3"/>
    <mergeCell ref="I13:P13"/>
    <mergeCell ref="I12:P12"/>
    <mergeCell ref="I11:P11"/>
    <mergeCell ref="I10:P10"/>
    <mergeCell ref="I9:P9"/>
    <mergeCell ref="I8:P8"/>
    <mergeCell ref="I7:P7"/>
    <mergeCell ref="I15:M15"/>
  </mergeCells>
  <conditionalFormatting sqref="H4:H13">
    <cfRule type="cellIs" dxfId="10" priority="1" operator="greaterThan">
      <formula>0</formula>
    </cfRule>
    <cfRule type="cellIs" dxfId="9" priority="2" operator="lessThan">
      <formula>0</formula>
    </cfRule>
  </conditionalFormatting>
  <dataValidations count="1">
    <dataValidation type="list" allowBlank="1" showInputMessage="1" showErrorMessage="1" sqref="R18">
      <formula1>#REF!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BI40"/>
  <sheetViews>
    <sheetView tabSelected="1" topLeftCell="A4" zoomScale="90" zoomScaleNormal="90" workbookViewId="0">
      <pane xSplit="3" topLeftCell="AG1" activePane="topRight" state="frozen"/>
      <selection pane="topRight" activeCell="G8" sqref="G8"/>
    </sheetView>
  </sheetViews>
  <sheetFormatPr baseColWidth="10" defaultRowHeight="15" x14ac:dyDescent="0.25"/>
  <cols>
    <col min="1" max="1" width="3.5703125" style="175" customWidth="1"/>
    <col min="2" max="2" width="23.140625" style="175" customWidth="1"/>
    <col min="3" max="3" width="68.28515625" style="175" bestFit="1" customWidth="1"/>
    <col min="4" max="58" width="6.7109375" style="175" customWidth="1"/>
    <col min="59" max="60" width="8.7109375" style="175" customWidth="1"/>
    <col min="61" max="16384" width="11.42578125" style="175"/>
  </cols>
  <sheetData>
    <row r="1" spans="1:61" s="153" customFormat="1" ht="9.9499999999999993" customHeight="1" thickBot="1" x14ac:dyDescent="0.3">
      <c r="B1" s="154"/>
      <c r="C1" s="154"/>
      <c r="D1" s="154"/>
      <c r="BC1" s="155"/>
      <c r="BD1" s="155"/>
      <c r="BE1" s="155"/>
      <c r="BF1" s="155"/>
      <c r="BG1" s="155"/>
      <c r="BH1" s="155"/>
    </row>
    <row r="2" spans="1:61" s="153" customFormat="1" ht="24" customHeight="1" thickBot="1" x14ac:dyDescent="0.3">
      <c r="B2" s="392" t="s">
        <v>7</v>
      </c>
      <c r="C2" s="394"/>
      <c r="D2" s="154"/>
      <c r="BC2" s="392" t="s">
        <v>23</v>
      </c>
      <c r="BD2" s="393"/>
      <c r="BE2" s="393"/>
      <c r="BF2" s="393"/>
      <c r="BG2" s="393"/>
      <c r="BH2" s="394"/>
      <c r="BI2" s="156"/>
    </row>
    <row r="3" spans="1:61" s="153" customFormat="1" ht="9.9499999999999993" customHeight="1" thickBot="1" x14ac:dyDescent="0.3">
      <c r="B3" s="157"/>
      <c r="C3" s="157"/>
      <c r="D3" s="158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  <c r="Y3" s="155"/>
      <c r="Z3" s="155"/>
      <c r="AA3" s="155"/>
      <c r="AB3" s="155"/>
      <c r="AC3" s="155"/>
      <c r="AD3" s="155"/>
      <c r="AE3" s="155"/>
      <c r="AF3" s="155"/>
      <c r="AG3" s="155"/>
      <c r="AH3" s="155"/>
      <c r="AI3" s="155"/>
      <c r="AJ3" s="155"/>
      <c r="AK3" s="155"/>
      <c r="AL3" s="155"/>
      <c r="AM3" s="155"/>
      <c r="AN3" s="155"/>
      <c r="AO3" s="155"/>
      <c r="AP3" s="155"/>
      <c r="AQ3" s="155"/>
      <c r="AR3" s="155"/>
      <c r="AS3" s="155"/>
      <c r="AT3" s="155"/>
      <c r="AU3" s="155"/>
      <c r="AV3" s="155"/>
      <c r="AW3" s="155"/>
      <c r="AX3" s="155"/>
      <c r="AY3" s="155"/>
      <c r="AZ3" s="155"/>
      <c r="BA3" s="155"/>
      <c r="BC3" s="159"/>
      <c r="BD3" s="159"/>
      <c r="BE3" s="159"/>
      <c r="BF3" s="159"/>
      <c r="BG3" s="159"/>
      <c r="BH3" s="159"/>
    </row>
    <row r="4" spans="1:61" s="167" customFormat="1" ht="63" customHeight="1" thickBot="1" x14ac:dyDescent="0.3">
      <c r="A4" s="160"/>
      <c r="B4" s="407"/>
      <c r="C4" s="408"/>
      <c r="D4" s="161" t="s">
        <v>25</v>
      </c>
      <c r="E4" s="162" t="s">
        <v>26</v>
      </c>
      <c r="F4" s="162" t="s">
        <v>27</v>
      </c>
      <c r="G4" s="162" t="s">
        <v>28</v>
      </c>
      <c r="H4" s="162" t="s">
        <v>29</v>
      </c>
      <c r="I4" s="162" t="s">
        <v>30</v>
      </c>
      <c r="J4" s="162" t="s">
        <v>31</v>
      </c>
      <c r="K4" s="162" t="s">
        <v>32</v>
      </c>
      <c r="L4" s="162" t="s">
        <v>33</v>
      </c>
      <c r="M4" s="162" t="s">
        <v>34</v>
      </c>
      <c r="N4" s="162" t="s">
        <v>35</v>
      </c>
      <c r="O4" s="162" t="s">
        <v>36</v>
      </c>
      <c r="P4" s="162" t="s">
        <v>37</v>
      </c>
      <c r="Q4" s="162" t="s">
        <v>38</v>
      </c>
      <c r="R4" s="162" t="s">
        <v>39</v>
      </c>
      <c r="S4" s="162" t="s">
        <v>40</v>
      </c>
      <c r="T4" s="162" t="s">
        <v>41</v>
      </c>
      <c r="U4" s="162" t="s">
        <v>42</v>
      </c>
      <c r="V4" s="162" t="s">
        <v>43</v>
      </c>
      <c r="W4" s="162" t="s">
        <v>44</v>
      </c>
      <c r="X4" s="162" t="s">
        <v>45</v>
      </c>
      <c r="Y4" s="162" t="s">
        <v>46</v>
      </c>
      <c r="Z4" s="162" t="s">
        <v>47</v>
      </c>
      <c r="AA4" s="162" t="s">
        <v>48</v>
      </c>
      <c r="AB4" s="162" t="s">
        <v>49</v>
      </c>
      <c r="AC4" s="162" t="s">
        <v>50</v>
      </c>
      <c r="AD4" s="162" t="s">
        <v>51</v>
      </c>
      <c r="AE4" s="162" t="s">
        <v>52</v>
      </c>
      <c r="AF4" s="162" t="s">
        <v>53</v>
      </c>
      <c r="AG4" s="162" t="s">
        <v>54</v>
      </c>
      <c r="AH4" s="162" t="s">
        <v>55</v>
      </c>
      <c r="AI4" s="162" t="s">
        <v>56</v>
      </c>
      <c r="AJ4" s="162" t="s">
        <v>57</v>
      </c>
      <c r="AK4" s="162" t="s">
        <v>58</v>
      </c>
      <c r="AL4" s="162" t="s">
        <v>59</v>
      </c>
      <c r="AM4" s="162" t="s">
        <v>60</v>
      </c>
      <c r="AN4" s="162" t="s">
        <v>61</v>
      </c>
      <c r="AO4" s="162" t="s">
        <v>62</v>
      </c>
      <c r="AP4" s="162" t="s">
        <v>63</v>
      </c>
      <c r="AQ4" s="162" t="s">
        <v>64</v>
      </c>
      <c r="AR4" s="162" t="s">
        <v>65</v>
      </c>
      <c r="AS4" s="162" t="s">
        <v>66</v>
      </c>
      <c r="AT4" s="162" t="s">
        <v>67</v>
      </c>
      <c r="AU4" s="162" t="s">
        <v>68</v>
      </c>
      <c r="AV4" s="162" t="s">
        <v>69</v>
      </c>
      <c r="AW4" s="162" t="s">
        <v>70</v>
      </c>
      <c r="AX4" s="162" t="s">
        <v>71</v>
      </c>
      <c r="AY4" s="162" t="s">
        <v>72</v>
      </c>
      <c r="AZ4" s="162" t="s">
        <v>73</v>
      </c>
      <c r="BA4" s="163" t="s">
        <v>74</v>
      </c>
      <c r="BB4" s="164"/>
      <c r="BC4" s="419" t="s">
        <v>22</v>
      </c>
      <c r="BD4" s="420"/>
      <c r="BE4" s="421"/>
      <c r="BF4" s="165"/>
      <c r="BG4" s="419" t="s">
        <v>76</v>
      </c>
      <c r="BH4" s="421"/>
      <c r="BI4" s="166"/>
    </row>
    <row r="5" spans="1:61" ht="30" customHeight="1" thickBot="1" x14ac:dyDescent="0.3">
      <c r="A5" s="168"/>
      <c r="B5" s="409" t="s">
        <v>131</v>
      </c>
      <c r="C5" s="410"/>
      <c r="D5" s="129"/>
      <c r="E5" s="130"/>
      <c r="F5" s="130"/>
      <c r="G5" s="130"/>
      <c r="H5" s="130"/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130"/>
      <c r="T5" s="130"/>
      <c r="U5" s="130"/>
      <c r="V5" s="130"/>
      <c r="W5" s="130"/>
      <c r="X5" s="130"/>
      <c r="Y5" s="130"/>
      <c r="Z5" s="130"/>
      <c r="AA5" s="130"/>
      <c r="AB5" s="130"/>
      <c r="AC5" s="130"/>
      <c r="AD5" s="130"/>
      <c r="AE5" s="130"/>
      <c r="AF5" s="130"/>
      <c r="AG5" s="130"/>
      <c r="AH5" s="130"/>
      <c r="AI5" s="130"/>
      <c r="AJ5" s="130"/>
      <c r="AK5" s="130"/>
      <c r="AL5" s="130"/>
      <c r="AM5" s="130"/>
      <c r="AN5" s="130"/>
      <c r="AO5" s="130"/>
      <c r="AP5" s="130"/>
      <c r="AQ5" s="130"/>
      <c r="AR5" s="130"/>
      <c r="AS5" s="130"/>
      <c r="AT5" s="130"/>
      <c r="AU5" s="130"/>
      <c r="AV5" s="130"/>
      <c r="AW5" s="130"/>
      <c r="AX5" s="130"/>
      <c r="AY5" s="130"/>
      <c r="AZ5" s="130"/>
      <c r="BA5" s="131"/>
      <c r="BB5" s="169" t="s">
        <v>130</v>
      </c>
      <c r="BC5" s="170" t="s">
        <v>128</v>
      </c>
      <c r="BD5" s="171" t="s">
        <v>129</v>
      </c>
      <c r="BE5" s="172" t="s">
        <v>2</v>
      </c>
      <c r="BF5" s="173"/>
      <c r="BG5" s="170" t="s">
        <v>128</v>
      </c>
      <c r="BH5" s="171" t="s">
        <v>129</v>
      </c>
      <c r="BI5" s="174"/>
    </row>
    <row r="6" spans="1:61" ht="15" customHeight="1" x14ac:dyDescent="0.25">
      <c r="A6" s="168"/>
      <c r="B6" s="413" t="s">
        <v>132</v>
      </c>
      <c r="C6" s="202" t="s">
        <v>183</v>
      </c>
      <c r="D6" s="150"/>
      <c r="E6" s="151"/>
      <c r="F6" s="151"/>
      <c r="G6" s="151"/>
      <c r="H6" s="151"/>
      <c r="I6" s="151"/>
      <c r="J6" s="151"/>
      <c r="K6" s="151"/>
      <c r="L6" s="151"/>
      <c r="M6" s="151"/>
      <c r="N6" s="151"/>
      <c r="O6" s="151"/>
      <c r="P6" s="151"/>
      <c r="Q6" s="151"/>
      <c r="R6" s="151"/>
      <c r="S6" s="151"/>
      <c r="T6" s="151"/>
      <c r="U6" s="151"/>
      <c r="V6" s="151"/>
      <c r="W6" s="151"/>
      <c r="X6" s="151"/>
      <c r="Y6" s="151"/>
      <c r="Z6" s="151"/>
      <c r="AA6" s="151"/>
      <c r="AB6" s="151"/>
      <c r="AC6" s="151"/>
      <c r="AD6" s="151"/>
      <c r="AE6" s="151"/>
      <c r="AF6" s="151"/>
      <c r="AG6" s="151"/>
      <c r="AH6" s="151"/>
      <c r="AI6" s="151"/>
      <c r="AJ6" s="151"/>
      <c r="AK6" s="151"/>
      <c r="AL6" s="151"/>
      <c r="AM6" s="151"/>
      <c r="AN6" s="151"/>
      <c r="AO6" s="151"/>
      <c r="AP6" s="151"/>
      <c r="AQ6" s="151"/>
      <c r="AR6" s="151"/>
      <c r="AS6" s="151"/>
      <c r="AT6" s="151"/>
      <c r="AU6" s="151"/>
      <c r="AV6" s="151"/>
      <c r="AW6" s="151"/>
      <c r="AX6" s="151"/>
      <c r="AY6" s="151"/>
      <c r="AZ6" s="151"/>
      <c r="BA6" s="152"/>
      <c r="BB6" s="176"/>
      <c r="BC6" s="177">
        <f>COUNTIF(D6:BA6,"Oui")</f>
        <v>0</v>
      </c>
      <c r="BD6" s="178">
        <f>COUNTIF(D6:BA6,"Non")</f>
        <v>0</v>
      </c>
      <c r="BE6" s="179">
        <f t="shared" ref="BE6" si="0">BC6+BD6</f>
        <v>0</v>
      </c>
      <c r="BF6" s="173"/>
      <c r="BG6" s="180" t="str">
        <f>IFERROR(BC6/BE6,"")</f>
        <v/>
      </c>
      <c r="BH6" s="181" t="str">
        <f>IFERROR(BD6/BE6,"")</f>
        <v/>
      </c>
      <c r="BI6" s="174"/>
    </row>
    <row r="7" spans="1:61" ht="15" customHeight="1" x14ac:dyDescent="0.25">
      <c r="A7" s="168"/>
      <c r="B7" s="414"/>
      <c r="C7" s="203" t="s">
        <v>195</v>
      </c>
      <c r="D7" s="133"/>
      <c r="E7" s="133"/>
      <c r="F7" s="133"/>
      <c r="G7" s="133"/>
      <c r="H7" s="133"/>
      <c r="I7" s="133"/>
      <c r="J7" s="133"/>
      <c r="K7" s="133"/>
      <c r="L7" s="133"/>
      <c r="M7" s="133"/>
      <c r="N7" s="133"/>
      <c r="O7" s="133"/>
      <c r="P7" s="133"/>
      <c r="Q7" s="133"/>
      <c r="R7" s="133"/>
      <c r="S7" s="133"/>
      <c r="T7" s="133"/>
      <c r="U7" s="133"/>
      <c r="V7" s="133"/>
      <c r="W7" s="133"/>
      <c r="X7" s="133"/>
      <c r="Y7" s="133"/>
      <c r="Z7" s="133"/>
      <c r="AA7" s="133"/>
      <c r="AB7" s="133"/>
      <c r="AC7" s="133"/>
      <c r="AD7" s="133"/>
      <c r="AE7" s="133"/>
      <c r="AF7" s="133"/>
      <c r="AG7" s="133"/>
      <c r="AH7" s="133"/>
      <c r="AI7" s="133"/>
      <c r="AJ7" s="133"/>
      <c r="AK7" s="133"/>
      <c r="AL7" s="133"/>
      <c r="AM7" s="133"/>
      <c r="AN7" s="133"/>
      <c r="AO7" s="133"/>
      <c r="AP7" s="133"/>
      <c r="AQ7" s="133"/>
      <c r="AR7" s="133"/>
      <c r="AS7" s="133"/>
      <c r="AT7" s="133"/>
      <c r="AU7" s="133"/>
      <c r="AV7" s="133"/>
      <c r="AW7" s="133"/>
      <c r="AX7" s="133"/>
      <c r="AY7" s="133"/>
      <c r="AZ7" s="133"/>
      <c r="BA7" s="134"/>
      <c r="BB7" s="176"/>
      <c r="BC7" s="177">
        <f t="shared" ref="BC7:BC10" si="1">COUNTIF(D7:BA7,"Oui")</f>
        <v>0</v>
      </c>
      <c r="BD7" s="178">
        <f t="shared" ref="BD7:BD10" si="2">COUNTIF(D7:BA7,"Non")</f>
        <v>0</v>
      </c>
      <c r="BE7" s="179">
        <f t="shared" ref="BE7:BE10" si="3">BC7+BD7</f>
        <v>0</v>
      </c>
      <c r="BF7" s="173"/>
      <c r="BG7" s="180" t="str">
        <f t="shared" ref="BG7:BG32" si="4">IFERROR(BC7/BE7,"")</f>
        <v/>
      </c>
      <c r="BH7" s="181" t="str">
        <f t="shared" ref="BH7:BH32" si="5">IFERROR(BD7/BE7,"")</f>
        <v/>
      </c>
      <c r="BI7" s="174"/>
    </row>
    <row r="8" spans="1:61" ht="15" customHeight="1" x14ac:dyDescent="0.25">
      <c r="A8" s="168"/>
      <c r="B8" s="414"/>
      <c r="C8" s="204" t="s">
        <v>133</v>
      </c>
      <c r="D8" s="127"/>
      <c r="E8" s="128"/>
      <c r="F8" s="128"/>
      <c r="G8" s="128"/>
      <c r="H8" s="128"/>
      <c r="I8" s="128"/>
      <c r="J8" s="128"/>
      <c r="K8" s="128"/>
      <c r="L8" s="128"/>
      <c r="M8" s="128"/>
      <c r="N8" s="128"/>
      <c r="O8" s="128"/>
      <c r="P8" s="128"/>
      <c r="Q8" s="128"/>
      <c r="R8" s="128"/>
      <c r="S8" s="128"/>
      <c r="T8" s="128"/>
      <c r="U8" s="128"/>
      <c r="V8" s="128"/>
      <c r="W8" s="128"/>
      <c r="X8" s="128"/>
      <c r="Y8" s="128"/>
      <c r="Z8" s="128"/>
      <c r="AA8" s="128"/>
      <c r="AB8" s="128"/>
      <c r="AC8" s="128"/>
      <c r="AD8" s="128"/>
      <c r="AE8" s="128"/>
      <c r="AF8" s="128"/>
      <c r="AG8" s="128"/>
      <c r="AH8" s="128"/>
      <c r="AI8" s="128"/>
      <c r="AJ8" s="128"/>
      <c r="AK8" s="128"/>
      <c r="AL8" s="128"/>
      <c r="AM8" s="128"/>
      <c r="AN8" s="128"/>
      <c r="AO8" s="128"/>
      <c r="AP8" s="128"/>
      <c r="AQ8" s="128"/>
      <c r="AR8" s="128"/>
      <c r="AS8" s="128"/>
      <c r="AT8" s="128"/>
      <c r="AU8" s="128"/>
      <c r="AV8" s="128"/>
      <c r="AW8" s="128"/>
      <c r="AX8" s="128"/>
      <c r="AY8" s="128"/>
      <c r="AZ8" s="128"/>
      <c r="BA8" s="143"/>
      <c r="BB8" s="176"/>
      <c r="BC8" s="177">
        <f t="shared" si="1"/>
        <v>0</v>
      </c>
      <c r="BD8" s="178">
        <f t="shared" si="2"/>
        <v>0</v>
      </c>
      <c r="BE8" s="179">
        <f t="shared" si="3"/>
        <v>0</v>
      </c>
      <c r="BF8" s="173"/>
      <c r="BG8" s="180" t="str">
        <f t="shared" si="4"/>
        <v/>
      </c>
      <c r="BH8" s="181" t="str">
        <f t="shared" si="5"/>
        <v/>
      </c>
      <c r="BI8" s="174"/>
    </row>
    <row r="9" spans="1:61" ht="15" customHeight="1" x14ac:dyDescent="0.25">
      <c r="A9" s="168"/>
      <c r="B9" s="414"/>
      <c r="C9" s="203" t="s">
        <v>134</v>
      </c>
      <c r="D9" s="147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48"/>
      <c r="P9" s="148"/>
      <c r="Q9" s="148"/>
      <c r="R9" s="148"/>
      <c r="S9" s="148"/>
      <c r="T9" s="148"/>
      <c r="U9" s="148"/>
      <c r="V9" s="148"/>
      <c r="W9" s="148"/>
      <c r="X9" s="148"/>
      <c r="Y9" s="148"/>
      <c r="Z9" s="148"/>
      <c r="AA9" s="148"/>
      <c r="AB9" s="148"/>
      <c r="AC9" s="148"/>
      <c r="AD9" s="148"/>
      <c r="AE9" s="148"/>
      <c r="AF9" s="148"/>
      <c r="AG9" s="148"/>
      <c r="AH9" s="148"/>
      <c r="AI9" s="148"/>
      <c r="AJ9" s="148"/>
      <c r="AK9" s="148"/>
      <c r="AL9" s="148"/>
      <c r="AM9" s="148"/>
      <c r="AN9" s="148"/>
      <c r="AO9" s="148"/>
      <c r="AP9" s="148"/>
      <c r="AQ9" s="148"/>
      <c r="AR9" s="148"/>
      <c r="AS9" s="148"/>
      <c r="AT9" s="148"/>
      <c r="AU9" s="148"/>
      <c r="AV9" s="148"/>
      <c r="AW9" s="148"/>
      <c r="AX9" s="148"/>
      <c r="AY9" s="148"/>
      <c r="AZ9" s="148"/>
      <c r="BA9" s="149"/>
      <c r="BB9" s="176"/>
      <c r="BC9" s="177">
        <f t="shared" si="1"/>
        <v>0</v>
      </c>
      <c r="BD9" s="178">
        <f t="shared" si="2"/>
        <v>0</v>
      </c>
      <c r="BE9" s="179">
        <f t="shared" si="3"/>
        <v>0</v>
      </c>
      <c r="BF9" s="173"/>
      <c r="BG9" s="180" t="str">
        <f t="shared" si="4"/>
        <v/>
      </c>
      <c r="BH9" s="181" t="str">
        <f t="shared" si="5"/>
        <v/>
      </c>
      <c r="BI9" s="174"/>
    </row>
    <row r="10" spans="1:61" ht="15" customHeight="1" x14ac:dyDescent="0.25">
      <c r="A10" s="168"/>
      <c r="B10" s="414"/>
      <c r="C10" s="204" t="s">
        <v>135</v>
      </c>
      <c r="D10" s="238"/>
      <c r="E10" s="236"/>
      <c r="F10" s="235"/>
      <c r="G10" s="235"/>
      <c r="H10" s="236"/>
      <c r="I10" s="236"/>
      <c r="J10" s="235"/>
      <c r="K10" s="235"/>
      <c r="L10" s="235"/>
      <c r="M10" s="235"/>
      <c r="N10" s="236"/>
      <c r="O10" s="236"/>
      <c r="P10" s="235"/>
      <c r="Q10" s="236"/>
      <c r="R10" s="236"/>
      <c r="S10" s="236"/>
      <c r="T10" s="236"/>
      <c r="U10" s="235"/>
      <c r="V10" s="235"/>
      <c r="W10" s="235"/>
      <c r="X10" s="236"/>
      <c r="Y10" s="236"/>
      <c r="Z10" s="236"/>
      <c r="AA10" s="235"/>
      <c r="AB10" s="236"/>
      <c r="AC10" s="235"/>
      <c r="AD10" s="236"/>
      <c r="AE10" s="236"/>
      <c r="AF10" s="235"/>
      <c r="AG10" s="236"/>
      <c r="AH10" s="236"/>
      <c r="AI10" s="235"/>
      <c r="AJ10" s="235"/>
      <c r="AK10" s="236"/>
      <c r="AL10" s="236"/>
      <c r="AM10" s="235"/>
      <c r="AN10" s="236"/>
      <c r="AO10" s="236"/>
      <c r="AP10" s="236"/>
      <c r="AQ10" s="236"/>
      <c r="AR10" s="236"/>
      <c r="AS10" s="236"/>
      <c r="AT10" s="235"/>
      <c r="AU10" s="235"/>
      <c r="AV10" s="236"/>
      <c r="AW10" s="235"/>
      <c r="AX10" s="236"/>
      <c r="AY10" s="235"/>
      <c r="AZ10" s="236"/>
      <c r="BA10" s="237"/>
      <c r="BB10" s="176"/>
      <c r="BC10" s="177">
        <f t="shared" si="1"/>
        <v>0</v>
      </c>
      <c r="BD10" s="178">
        <f t="shared" si="2"/>
        <v>0</v>
      </c>
      <c r="BE10" s="179">
        <f t="shared" si="3"/>
        <v>0</v>
      </c>
      <c r="BF10" s="173"/>
      <c r="BG10" s="180" t="str">
        <f t="shared" si="4"/>
        <v/>
      </c>
      <c r="BH10" s="181" t="str">
        <f t="shared" si="5"/>
        <v/>
      </c>
      <c r="BI10" s="174"/>
    </row>
    <row r="11" spans="1:61" ht="15" customHeight="1" x14ac:dyDescent="0.25">
      <c r="A11" s="168"/>
      <c r="B11" s="414"/>
      <c r="C11" s="205" t="s">
        <v>155</v>
      </c>
      <c r="D11" s="238"/>
      <c r="E11" s="236"/>
      <c r="F11" s="235"/>
      <c r="G11" s="235"/>
      <c r="H11" s="236"/>
      <c r="I11" s="236"/>
      <c r="J11" s="235"/>
      <c r="K11" s="235"/>
      <c r="L11" s="235"/>
      <c r="M11" s="235"/>
      <c r="N11" s="236"/>
      <c r="O11" s="236"/>
      <c r="P11" s="235"/>
      <c r="Q11" s="236"/>
      <c r="R11" s="236"/>
      <c r="S11" s="236"/>
      <c r="T11" s="236"/>
      <c r="U11" s="235"/>
      <c r="V11" s="235"/>
      <c r="W11" s="235"/>
      <c r="X11" s="236"/>
      <c r="Y11" s="236"/>
      <c r="Z11" s="236"/>
      <c r="AA11" s="235"/>
      <c r="AB11" s="236"/>
      <c r="AC11" s="235"/>
      <c r="AD11" s="236"/>
      <c r="AE11" s="236"/>
      <c r="AF11" s="235"/>
      <c r="AG11" s="236"/>
      <c r="AH11" s="236"/>
      <c r="AI11" s="235"/>
      <c r="AJ11" s="235"/>
      <c r="AK11" s="236"/>
      <c r="AL11" s="236"/>
      <c r="AM11" s="235"/>
      <c r="AN11" s="236"/>
      <c r="AO11" s="236"/>
      <c r="AP11" s="236"/>
      <c r="AQ11" s="236"/>
      <c r="AR11" s="236"/>
      <c r="AS11" s="236"/>
      <c r="AT11" s="235"/>
      <c r="AU11" s="235"/>
      <c r="AV11" s="236"/>
      <c r="AW11" s="235"/>
      <c r="AX11" s="236"/>
      <c r="AY11" s="235"/>
      <c r="AZ11" s="236"/>
      <c r="BA11" s="237"/>
      <c r="BB11" s="176"/>
      <c r="BC11" s="177">
        <f t="shared" ref="BC11" si="6">COUNTIF(D11:BA11,"Oui")</f>
        <v>0</v>
      </c>
      <c r="BD11" s="178">
        <f t="shared" ref="BD11" si="7">COUNTIF(D11:BA11,"Non")</f>
        <v>0</v>
      </c>
      <c r="BE11" s="179">
        <f t="shared" ref="BE11" si="8">BC11+BD11</f>
        <v>0</v>
      </c>
      <c r="BF11" s="173"/>
      <c r="BG11" s="180" t="str">
        <f t="shared" si="4"/>
        <v/>
      </c>
      <c r="BH11" s="181" t="str">
        <f t="shared" si="5"/>
        <v/>
      </c>
      <c r="BI11" s="174"/>
    </row>
    <row r="12" spans="1:61" ht="15" customHeight="1" x14ac:dyDescent="0.25">
      <c r="A12" s="168"/>
      <c r="B12" s="414"/>
      <c r="C12" s="204" t="s">
        <v>154</v>
      </c>
      <c r="D12" s="135"/>
      <c r="E12" s="136"/>
      <c r="F12" s="136"/>
      <c r="G12" s="136"/>
      <c r="H12" s="148"/>
      <c r="I12" s="148"/>
      <c r="J12" s="136"/>
      <c r="K12" s="136"/>
      <c r="L12" s="136"/>
      <c r="M12" s="136"/>
      <c r="N12" s="148"/>
      <c r="O12" s="148"/>
      <c r="P12" s="136"/>
      <c r="Q12" s="148"/>
      <c r="R12" s="148"/>
      <c r="S12" s="148"/>
      <c r="T12" s="148"/>
      <c r="U12" s="136"/>
      <c r="V12" s="136"/>
      <c r="W12" s="136"/>
      <c r="X12" s="148"/>
      <c r="Y12" s="148"/>
      <c r="Z12" s="148"/>
      <c r="AA12" s="136"/>
      <c r="AB12" s="148"/>
      <c r="AC12" s="136"/>
      <c r="AD12" s="148"/>
      <c r="AE12" s="148"/>
      <c r="AF12" s="136"/>
      <c r="AG12" s="148"/>
      <c r="AH12" s="148"/>
      <c r="AI12" s="136"/>
      <c r="AJ12" s="136"/>
      <c r="AK12" s="148"/>
      <c r="AL12" s="148"/>
      <c r="AM12" s="136"/>
      <c r="AN12" s="148"/>
      <c r="AO12" s="148"/>
      <c r="AP12" s="148"/>
      <c r="AQ12" s="148"/>
      <c r="AR12" s="148"/>
      <c r="AS12" s="148"/>
      <c r="AT12" s="136"/>
      <c r="AU12" s="136"/>
      <c r="AV12" s="148"/>
      <c r="AW12" s="136"/>
      <c r="AX12" s="148"/>
      <c r="AY12" s="136"/>
      <c r="AZ12" s="148"/>
      <c r="BA12" s="149"/>
      <c r="BB12" s="176"/>
      <c r="BC12" s="177">
        <f t="shared" ref="BC12:BC33" si="9">COUNTIF(D12:BA12,"Oui")</f>
        <v>0</v>
      </c>
      <c r="BD12" s="178">
        <f t="shared" ref="BD12:BD33" si="10">COUNTIF(D12:BA12,"Non")</f>
        <v>0</v>
      </c>
      <c r="BE12" s="179">
        <f t="shared" ref="BE12:BE33" si="11">BC12+BD12</f>
        <v>0</v>
      </c>
      <c r="BF12" s="173"/>
      <c r="BG12" s="180" t="str">
        <f t="shared" si="4"/>
        <v/>
      </c>
      <c r="BH12" s="181" t="str">
        <f t="shared" si="5"/>
        <v/>
      </c>
      <c r="BI12" s="174"/>
    </row>
    <row r="13" spans="1:61" x14ac:dyDescent="0.25">
      <c r="A13" s="168"/>
      <c r="B13" s="414"/>
      <c r="C13" s="228" t="s">
        <v>168</v>
      </c>
      <c r="D13" s="229"/>
      <c r="E13" s="230"/>
      <c r="F13" s="230"/>
      <c r="G13" s="230"/>
      <c r="H13" s="230"/>
      <c r="I13" s="230"/>
      <c r="J13" s="230"/>
      <c r="K13" s="230"/>
      <c r="L13" s="230"/>
      <c r="M13" s="230"/>
      <c r="N13" s="230"/>
      <c r="O13" s="230"/>
      <c r="P13" s="230"/>
      <c r="Q13" s="230"/>
      <c r="R13" s="230"/>
      <c r="S13" s="230"/>
      <c r="T13" s="230"/>
      <c r="U13" s="230"/>
      <c r="V13" s="230"/>
      <c r="W13" s="230"/>
      <c r="X13" s="230"/>
      <c r="Y13" s="230"/>
      <c r="Z13" s="230"/>
      <c r="AA13" s="230"/>
      <c r="AB13" s="230"/>
      <c r="AC13" s="230"/>
      <c r="AD13" s="230"/>
      <c r="AE13" s="230"/>
      <c r="AF13" s="230"/>
      <c r="AG13" s="230"/>
      <c r="AH13" s="230"/>
      <c r="AI13" s="230"/>
      <c r="AJ13" s="230"/>
      <c r="AK13" s="230"/>
      <c r="AL13" s="230"/>
      <c r="AM13" s="230"/>
      <c r="AN13" s="230"/>
      <c r="AO13" s="230"/>
      <c r="AP13" s="230"/>
      <c r="AQ13" s="230"/>
      <c r="AR13" s="230"/>
      <c r="AS13" s="230"/>
      <c r="AT13" s="230"/>
      <c r="AU13" s="230"/>
      <c r="AV13" s="230"/>
      <c r="AW13" s="230"/>
      <c r="AX13" s="230"/>
      <c r="AY13" s="230"/>
      <c r="AZ13" s="230"/>
      <c r="BA13" s="231"/>
      <c r="BB13" s="176"/>
      <c r="BC13" s="177">
        <f t="shared" si="9"/>
        <v>0</v>
      </c>
      <c r="BD13" s="178">
        <f t="shared" si="10"/>
        <v>0</v>
      </c>
      <c r="BE13" s="179">
        <f t="shared" si="11"/>
        <v>0</v>
      </c>
      <c r="BF13" s="173"/>
      <c r="BG13" s="180" t="str">
        <f t="shared" si="4"/>
        <v/>
      </c>
      <c r="BH13" s="181" t="str">
        <f t="shared" si="5"/>
        <v/>
      </c>
      <c r="BI13" s="174"/>
    </row>
    <row r="14" spans="1:61" ht="15" customHeight="1" thickBot="1" x14ac:dyDescent="0.3">
      <c r="A14" s="168"/>
      <c r="B14" s="414"/>
      <c r="C14" s="239" t="s">
        <v>156</v>
      </c>
      <c r="D14" s="137"/>
      <c r="E14" s="138"/>
      <c r="F14" s="138"/>
      <c r="G14" s="138"/>
      <c r="H14" s="138"/>
      <c r="I14" s="138"/>
      <c r="J14" s="138"/>
      <c r="K14" s="138"/>
      <c r="L14" s="138"/>
      <c r="M14" s="138"/>
      <c r="N14" s="138"/>
      <c r="O14" s="138"/>
      <c r="P14" s="138"/>
      <c r="Q14" s="138"/>
      <c r="R14" s="138"/>
      <c r="S14" s="138"/>
      <c r="T14" s="138"/>
      <c r="U14" s="138"/>
      <c r="V14" s="138"/>
      <c r="W14" s="138"/>
      <c r="X14" s="138"/>
      <c r="Y14" s="138"/>
      <c r="Z14" s="138"/>
      <c r="AA14" s="138"/>
      <c r="AB14" s="138"/>
      <c r="AC14" s="138"/>
      <c r="AD14" s="138"/>
      <c r="AE14" s="138"/>
      <c r="AF14" s="138"/>
      <c r="AG14" s="138"/>
      <c r="AH14" s="138"/>
      <c r="AI14" s="138"/>
      <c r="AJ14" s="138"/>
      <c r="AK14" s="138"/>
      <c r="AL14" s="138"/>
      <c r="AM14" s="138"/>
      <c r="AN14" s="138"/>
      <c r="AO14" s="138"/>
      <c r="AP14" s="138"/>
      <c r="AQ14" s="138"/>
      <c r="AR14" s="138"/>
      <c r="AS14" s="138"/>
      <c r="AT14" s="138"/>
      <c r="AU14" s="138"/>
      <c r="AV14" s="138"/>
      <c r="AW14" s="138"/>
      <c r="AX14" s="138"/>
      <c r="AY14" s="138"/>
      <c r="AZ14" s="138"/>
      <c r="BA14" s="139"/>
      <c r="BB14" s="176"/>
      <c r="BC14" s="177">
        <f t="shared" si="9"/>
        <v>0</v>
      </c>
      <c r="BD14" s="178">
        <f t="shared" si="10"/>
        <v>0</v>
      </c>
      <c r="BE14" s="179">
        <f t="shared" si="11"/>
        <v>0</v>
      </c>
      <c r="BF14" s="173"/>
      <c r="BG14" s="180" t="str">
        <f t="shared" si="4"/>
        <v/>
      </c>
      <c r="BH14" s="181" t="str">
        <f t="shared" si="5"/>
        <v/>
      </c>
      <c r="BI14" s="174"/>
    </row>
    <row r="15" spans="1:61" ht="15" customHeight="1" x14ac:dyDescent="0.25">
      <c r="A15" s="168"/>
      <c r="B15" s="404" t="s">
        <v>20</v>
      </c>
      <c r="C15" s="241" t="s">
        <v>196</v>
      </c>
      <c r="D15" s="132"/>
      <c r="E15" s="133"/>
      <c r="F15" s="133"/>
      <c r="G15" s="133"/>
      <c r="H15" s="133"/>
      <c r="I15" s="133"/>
      <c r="J15" s="133"/>
      <c r="K15" s="133"/>
      <c r="L15" s="133"/>
      <c r="M15" s="133"/>
      <c r="N15" s="133"/>
      <c r="O15" s="133"/>
      <c r="P15" s="133"/>
      <c r="Q15" s="133"/>
      <c r="R15" s="133"/>
      <c r="S15" s="133"/>
      <c r="T15" s="133"/>
      <c r="U15" s="133"/>
      <c r="V15" s="133"/>
      <c r="W15" s="133"/>
      <c r="X15" s="133"/>
      <c r="Y15" s="133"/>
      <c r="Z15" s="133"/>
      <c r="AA15" s="133"/>
      <c r="AB15" s="133"/>
      <c r="AC15" s="133"/>
      <c r="AD15" s="133"/>
      <c r="AE15" s="133"/>
      <c r="AF15" s="133"/>
      <c r="AG15" s="133"/>
      <c r="AH15" s="133"/>
      <c r="AI15" s="133"/>
      <c r="AJ15" s="133"/>
      <c r="AK15" s="133"/>
      <c r="AL15" s="133"/>
      <c r="AM15" s="133"/>
      <c r="AN15" s="133"/>
      <c r="AO15" s="133"/>
      <c r="AP15" s="133"/>
      <c r="AQ15" s="133"/>
      <c r="AR15" s="133"/>
      <c r="AS15" s="133"/>
      <c r="AT15" s="133"/>
      <c r="AU15" s="133"/>
      <c r="AV15" s="133"/>
      <c r="AW15" s="133"/>
      <c r="AX15" s="133"/>
      <c r="AY15" s="133"/>
      <c r="AZ15" s="133"/>
      <c r="BA15" s="134"/>
      <c r="BB15" s="176"/>
      <c r="BC15" s="177">
        <f t="shared" si="9"/>
        <v>0</v>
      </c>
      <c r="BD15" s="178">
        <f t="shared" si="10"/>
        <v>0</v>
      </c>
      <c r="BE15" s="179">
        <f t="shared" si="11"/>
        <v>0</v>
      </c>
      <c r="BF15" s="173"/>
      <c r="BG15" s="180" t="str">
        <f t="shared" si="4"/>
        <v/>
      </c>
      <c r="BH15" s="181" t="str">
        <f t="shared" si="5"/>
        <v/>
      </c>
      <c r="BI15" s="174"/>
    </row>
    <row r="16" spans="1:61" ht="15" customHeight="1" x14ac:dyDescent="0.25">
      <c r="A16" s="168"/>
      <c r="B16" s="411"/>
      <c r="C16" s="242" t="s">
        <v>161</v>
      </c>
      <c r="D16" s="140"/>
      <c r="E16" s="141"/>
      <c r="F16" s="141"/>
      <c r="G16" s="141"/>
      <c r="H16" s="141"/>
      <c r="I16" s="141"/>
      <c r="J16" s="141"/>
      <c r="K16" s="141"/>
      <c r="L16" s="141"/>
      <c r="M16" s="141"/>
      <c r="N16" s="141"/>
      <c r="O16" s="141"/>
      <c r="P16" s="141"/>
      <c r="Q16" s="141"/>
      <c r="R16" s="141"/>
      <c r="S16" s="141"/>
      <c r="T16" s="141"/>
      <c r="U16" s="141"/>
      <c r="V16" s="141"/>
      <c r="W16" s="141"/>
      <c r="X16" s="141"/>
      <c r="Y16" s="141"/>
      <c r="Z16" s="141"/>
      <c r="AA16" s="141"/>
      <c r="AB16" s="141"/>
      <c r="AC16" s="141"/>
      <c r="AD16" s="141"/>
      <c r="AE16" s="141"/>
      <c r="AF16" s="141"/>
      <c r="AG16" s="141"/>
      <c r="AH16" s="141"/>
      <c r="AI16" s="141"/>
      <c r="AJ16" s="141"/>
      <c r="AK16" s="141"/>
      <c r="AL16" s="141"/>
      <c r="AM16" s="141"/>
      <c r="AN16" s="141"/>
      <c r="AO16" s="141"/>
      <c r="AP16" s="141"/>
      <c r="AQ16" s="141"/>
      <c r="AR16" s="141"/>
      <c r="AS16" s="141"/>
      <c r="AT16" s="141"/>
      <c r="AU16" s="141"/>
      <c r="AV16" s="141"/>
      <c r="AW16" s="141"/>
      <c r="AX16" s="141"/>
      <c r="AY16" s="141"/>
      <c r="AZ16" s="141"/>
      <c r="BA16" s="142"/>
      <c r="BB16" s="176"/>
      <c r="BC16" s="177">
        <f t="shared" si="9"/>
        <v>0</v>
      </c>
      <c r="BD16" s="178">
        <f t="shared" si="10"/>
        <v>0</v>
      </c>
      <c r="BE16" s="179">
        <f t="shared" si="11"/>
        <v>0</v>
      </c>
      <c r="BF16" s="173"/>
      <c r="BG16" s="180" t="str">
        <f t="shared" si="4"/>
        <v/>
      </c>
      <c r="BH16" s="181" t="str">
        <f t="shared" si="5"/>
        <v/>
      </c>
      <c r="BI16" s="174"/>
    </row>
    <row r="17" spans="1:61" ht="15" customHeight="1" x14ac:dyDescent="0.25">
      <c r="A17" s="168"/>
      <c r="B17" s="405"/>
      <c r="C17" s="205" t="s">
        <v>157</v>
      </c>
      <c r="D17" s="127"/>
      <c r="E17" s="128"/>
      <c r="F17" s="128"/>
      <c r="G17" s="128"/>
      <c r="H17" s="128"/>
      <c r="I17" s="128"/>
      <c r="J17" s="128"/>
      <c r="K17" s="128"/>
      <c r="L17" s="128"/>
      <c r="M17" s="128"/>
      <c r="N17" s="128"/>
      <c r="O17" s="128"/>
      <c r="P17" s="128"/>
      <c r="Q17" s="128"/>
      <c r="R17" s="128"/>
      <c r="S17" s="128"/>
      <c r="T17" s="128"/>
      <c r="U17" s="128"/>
      <c r="V17" s="128"/>
      <c r="W17" s="128"/>
      <c r="X17" s="128"/>
      <c r="Y17" s="128"/>
      <c r="Z17" s="128"/>
      <c r="AA17" s="128"/>
      <c r="AB17" s="128"/>
      <c r="AC17" s="128"/>
      <c r="AD17" s="128"/>
      <c r="AE17" s="128"/>
      <c r="AF17" s="128"/>
      <c r="AG17" s="128"/>
      <c r="AH17" s="128"/>
      <c r="AI17" s="128"/>
      <c r="AJ17" s="128"/>
      <c r="AK17" s="128"/>
      <c r="AL17" s="128"/>
      <c r="AM17" s="128"/>
      <c r="AN17" s="128"/>
      <c r="AO17" s="128"/>
      <c r="AP17" s="128"/>
      <c r="AQ17" s="128"/>
      <c r="AR17" s="128"/>
      <c r="AS17" s="128"/>
      <c r="AT17" s="128"/>
      <c r="AU17" s="128"/>
      <c r="AV17" s="128"/>
      <c r="AW17" s="128"/>
      <c r="AX17" s="128"/>
      <c r="AY17" s="128"/>
      <c r="AZ17" s="128"/>
      <c r="BA17" s="143"/>
      <c r="BB17" s="176"/>
      <c r="BC17" s="177">
        <f t="shared" si="9"/>
        <v>0</v>
      </c>
      <c r="BD17" s="178">
        <f t="shared" si="10"/>
        <v>0</v>
      </c>
      <c r="BE17" s="179">
        <f t="shared" si="11"/>
        <v>0</v>
      </c>
      <c r="BF17" s="173"/>
      <c r="BG17" s="180" t="str">
        <f t="shared" si="4"/>
        <v/>
      </c>
      <c r="BH17" s="181" t="str">
        <f t="shared" si="5"/>
        <v/>
      </c>
      <c r="BI17" s="174"/>
    </row>
    <row r="18" spans="1:61" x14ac:dyDescent="0.25">
      <c r="A18" s="168"/>
      <c r="B18" s="405"/>
      <c r="C18" s="204" t="s">
        <v>158</v>
      </c>
      <c r="D18" s="144"/>
      <c r="E18" s="145"/>
      <c r="F18" s="145"/>
      <c r="G18" s="145"/>
      <c r="H18" s="145"/>
      <c r="I18" s="145"/>
      <c r="J18" s="145"/>
      <c r="K18" s="145"/>
      <c r="L18" s="145"/>
      <c r="M18" s="145"/>
      <c r="N18" s="145"/>
      <c r="O18" s="145"/>
      <c r="P18" s="145"/>
      <c r="Q18" s="145"/>
      <c r="R18" s="145"/>
      <c r="S18" s="145"/>
      <c r="T18" s="145"/>
      <c r="U18" s="145"/>
      <c r="V18" s="145"/>
      <c r="W18" s="145"/>
      <c r="X18" s="145"/>
      <c r="Y18" s="145"/>
      <c r="Z18" s="145"/>
      <c r="AA18" s="145"/>
      <c r="AB18" s="145"/>
      <c r="AC18" s="145"/>
      <c r="AD18" s="145"/>
      <c r="AE18" s="145"/>
      <c r="AF18" s="145"/>
      <c r="AG18" s="145"/>
      <c r="AH18" s="145"/>
      <c r="AI18" s="145"/>
      <c r="AJ18" s="145"/>
      <c r="AK18" s="145"/>
      <c r="AL18" s="145"/>
      <c r="AM18" s="145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6"/>
      <c r="BB18" s="176"/>
      <c r="BC18" s="177">
        <f t="shared" si="9"/>
        <v>0</v>
      </c>
      <c r="BD18" s="178">
        <f t="shared" si="10"/>
        <v>0</v>
      </c>
      <c r="BE18" s="179">
        <f t="shared" si="11"/>
        <v>0</v>
      </c>
      <c r="BF18" s="173"/>
      <c r="BG18" s="180" t="str">
        <f t="shared" si="4"/>
        <v/>
      </c>
      <c r="BH18" s="181" t="str">
        <f t="shared" si="5"/>
        <v/>
      </c>
      <c r="BI18" s="174"/>
    </row>
    <row r="19" spans="1:61" x14ac:dyDescent="0.25">
      <c r="A19" s="168"/>
      <c r="B19" s="406"/>
      <c r="C19" s="228" t="s">
        <v>159</v>
      </c>
      <c r="D19" s="232"/>
      <c r="E19" s="233"/>
      <c r="F19" s="233"/>
      <c r="G19" s="233"/>
      <c r="H19" s="233"/>
      <c r="I19" s="233"/>
      <c r="J19" s="233"/>
      <c r="K19" s="233"/>
      <c r="L19" s="233"/>
      <c r="M19" s="233"/>
      <c r="N19" s="233"/>
      <c r="O19" s="233"/>
      <c r="P19" s="233"/>
      <c r="Q19" s="233"/>
      <c r="R19" s="233"/>
      <c r="S19" s="233"/>
      <c r="T19" s="233"/>
      <c r="U19" s="233"/>
      <c r="V19" s="233"/>
      <c r="W19" s="233"/>
      <c r="X19" s="233"/>
      <c r="Y19" s="233"/>
      <c r="Z19" s="233"/>
      <c r="AA19" s="233"/>
      <c r="AB19" s="233"/>
      <c r="AC19" s="233"/>
      <c r="AD19" s="233"/>
      <c r="AE19" s="233"/>
      <c r="AF19" s="233"/>
      <c r="AG19" s="233"/>
      <c r="AH19" s="233"/>
      <c r="AI19" s="233"/>
      <c r="AJ19" s="233"/>
      <c r="AK19" s="233"/>
      <c r="AL19" s="233"/>
      <c r="AM19" s="233"/>
      <c r="AN19" s="233"/>
      <c r="AO19" s="233"/>
      <c r="AP19" s="233"/>
      <c r="AQ19" s="233"/>
      <c r="AR19" s="233"/>
      <c r="AS19" s="233"/>
      <c r="AT19" s="233"/>
      <c r="AU19" s="233"/>
      <c r="AV19" s="233"/>
      <c r="AW19" s="233"/>
      <c r="AX19" s="233"/>
      <c r="AY19" s="233"/>
      <c r="AZ19" s="233"/>
      <c r="BA19" s="234"/>
      <c r="BB19" s="176"/>
      <c r="BC19" s="177">
        <f t="shared" si="9"/>
        <v>0</v>
      </c>
      <c r="BD19" s="178">
        <f t="shared" si="10"/>
        <v>0</v>
      </c>
      <c r="BE19" s="179">
        <f t="shared" si="11"/>
        <v>0</v>
      </c>
      <c r="BF19" s="173"/>
      <c r="BG19" s="180" t="str">
        <f t="shared" si="4"/>
        <v/>
      </c>
      <c r="BH19" s="181" t="str">
        <f t="shared" si="5"/>
        <v/>
      </c>
      <c r="BI19" s="174"/>
    </row>
    <row r="20" spans="1:61" ht="15" customHeight="1" thickBot="1" x14ac:dyDescent="0.3">
      <c r="A20" s="168"/>
      <c r="B20" s="412"/>
      <c r="C20" s="239" t="s">
        <v>160</v>
      </c>
      <c r="D20" s="536"/>
      <c r="E20" s="537"/>
      <c r="F20" s="537"/>
      <c r="G20" s="537"/>
      <c r="H20" s="537"/>
      <c r="I20" s="537"/>
      <c r="J20" s="537"/>
      <c r="K20" s="537"/>
      <c r="L20" s="537"/>
      <c r="M20" s="537"/>
      <c r="N20" s="537"/>
      <c r="O20" s="537"/>
      <c r="P20" s="537"/>
      <c r="Q20" s="537"/>
      <c r="R20" s="537"/>
      <c r="S20" s="537"/>
      <c r="T20" s="537"/>
      <c r="U20" s="537"/>
      <c r="V20" s="537"/>
      <c r="W20" s="537"/>
      <c r="X20" s="537"/>
      <c r="Y20" s="537"/>
      <c r="Z20" s="537"/>
      <c r="AA20" s="537"/>
      <c r="AB20" s="537"/>
      <c r="AC20" s="537"/>
      <c r="AD20" s="537"/>
      <c r="AE20" s="537"/>
      <c r="AF20" s="537"/>
      <c r="AG20" s="537"/>
      <c r="AH20" s="537"/>
      <c r="AI20" s="537"/>
      <c r="AJ20" s="537"/>
      <c r="AK20" s="537"/>
      <c r="AL20" s="537"/>
      <c r="AM20" s="537"/>
      <c r="AN20" s="537"/>
      <c r="AO20" s="537"/>
      <c r="AP20" s="537"/>
      <c r="AQ20" s="537"/>
      <c r="AR20" s="537"/>
      <c r="AS20" s="537"/>
      <c r="AT20" s="537"/>
      <c r="AU20" s="537"/>
      <c r="AV20" s="537"/>
      <c r="AW20" s="537"/>
      <c r="AX20" s="537"/>
      <c r="AY20" s="537"/>
      <c r="AZ20" s="537"/>
      <c r="BA20" s="538"/>
      <c r="BB20" s="176"/>
      <c r="BC20" s="177">
        <f t="shared" si="9"/>
        <v>0</v>
      </c>
      <c r="BD20" s="178">
        <f t="shared" si="10"/>
        <v>0</v>
      </c>
      <c r="BE20" s="179">
        <f t="shared" si="11"/>
        <v>0</v>
      </c>
      <c r="BF20" s="173"/>
      <c r="BG20" s="180" t="str">
        <f t="shared" si="4"/>
        <v/>
      </c>
      <c r="BH20" s="181" t="str">
        <f t="shared" si="5"/>
        <v/>
      </c>
      <c r="BI20" s="174"/>
    </row>
    <row r="21" spans="1:61" ht="15" customHeight="1" x14ac:dyDescent="0.25">
      <c r="A21" s="168"/>
      <c r="B21" s="404" t="s">
        <v>162</v>
      </c>
      <c r="C21" s="206" t="s">
        <v>195</v>
      </c>
      <c r="D21" s="534"/>
      <c r="E21" s="534"/>
      <c r="F21" s="534"/>
      <c r="G21" s="534"/>
      <c r="H21" s="534"/>
      <c r="I21" s="534"/>
      <c r="J21" s="534"/>
      <c r="K21" s="534"/>
      <c r="L21" s="534"/>
      <c r="M21" s="534"/>
      <c r="N21" s="534"/>
      <c r="O21" s="534"/>
      <c r="P21" s="534"/>
      <c r="Q21" s="534"/>
      <c r="R21" s="534"/>
      <c r="S21" s="534"/>
      <c r="T21" s="534"/>
      <c r="U21" s="534"/>
      <c r="V21" s="534"/>
      <c r="W21" s="534"/>
      <c r="X21" s="534"/>
      <c r="Y21" s="534"/>
      <c r="Z21" s="534"/>
      <c r="AA21" s="534"/>
      <c r="AB21" s="534"/>
      <c r="AC21" s="534"/>
      <c r="AD21" s="534"/>
      <c r="AE21" s="534"/>
      <c r="AF21" s="534"/>
      <c r="AG21" s="534"/>
      <c r="AH21" s="534"/>
      <c r="AI21" s="534"/>
      <c r="AJ21" s="534"/>
      <c r="AK21" s="534"/>
      <c r="AL21" s="534"/>
      <c r="AM21" s="534"/>
      <c r="AN21" s="534"/>
      <c r="AO21" s="534"/>
      <c r="AP21" s="534"/>
      <c r="AQ21" s="534"/>
      <c r="AR21" s="534"/>
      <c r="AS21" s="534"/>
      <c r="AT21" s="534"/>
      <c r="AU21" s="534"/>
      <c r="AV21" s="534"/>
      <c r="AW21" s="534"/>
      <c r="AX21" s="534"/>
      <c r="AY21" s="534"/>
      <c r="AZ21" s="534"/>
      <c r="BA21" s="535"/>
      <c r="BB21" s="176"/>
      <c r="BC21" s="177">
        <f t="shared" si="9"/>
        <v>0</v>
      </c>
      <c r="BD21" s="178">
        <f t="shared" si="10"/>
        <v>0</v>
      </c>
      <c r="BE21" s="179">
        <f t="shared" si="11"/>
        <v>0</v>
      </c>
      <c r="BF21" s="173"/>
      <c r="BG21" s="180" t="str">
        <f t="shared" si="4"/>
        <v/>
      </c>
      <c r="BH21" s="181" t="str">
        <f t="shared" si="5"/>
        <v/>
      </c>
      <c r="BI21" s="174"/>
    </row>
    <row r="22" spans="1:61" ht="15" customHeight="1" x14ac:dyDescent="0.25">
      <c r="A22" s="168"/>
      <c r="B22" s="411"/>
      <c r="C22" s="242" t="s">
        <v>133</v>
      </c>
      <c r="D22" s="140"/>
      <c r="E22" s="141"/>
      <c r="F22" s="141"/>
      <c r="G22" s="141"/>
      <c r="H22" s="141"/>
      <c r="I22" s="141"/>
      <c r="J22" s="141"/>
      <c r="K22" s="141"/>
      <c r="L22" s="141"/>
      <c r="M22" s="141"/>
      <c r="N22" s="141"/>
      <c r="O22" s="141"/>
      <c r="P22" s="141"/>
      <c r="Q22" s="141"/>
      <c r="R22" s="141"/>
      <c r="S22" s="141"/>
      <c r="T22" s="141"/>
      <c r="U22" s="141"/>
      <c r="V22" s="141"/>
      <c r="W22" s="141"/>
      <c r="X22" s="141"/>
      <c r="Y22" s="141"/>
      <c r="Z22" s="141"/>
      <c r="AA22" s="141"/>
      <c r="AB22" s="141"/>
      <c r="AC22" s="141"/>
      <c r="AD22" s="141"/>
      <c r="AE22" s="141"/>
      <c r="AF22" s="141"/>
      <c r="AG22" s="141"/>
      <c r="AH22" s="141"/>
      <c r="AI22" s="141"/>
      <c r="AJ22" s="141"/>
      <c r="AK22" s="141"/>
      <c r="AL22" s="141"/>
      <c r="AM22" s="141"/>
      <c r="AN22" s="141"/>
      <c r="AO22" s="141"/>
      <c r="AP22" s="141"/>
      <c r="AQ22" s="141"/>
      <c r="AR22" s="141"/>
      <c r="AS22" s="141"/>
      <c r="AT22" s="141"/>
      <c r="AU22" s="141"/>
      <c r="AV22" s="141"/>
      <c r="AW22" s="141"/>
      <c r="AX22" s="141"/>
      <c r="AY22" s="141"/>
      <c r="AZ22" s="141"/>
      <c r="BA22" s="142"/>
      <c r="BB22" s="176"/>
      <c r="BC22" s="177">
        <f t="shared" si="9"/>
        <v>0</v>
      </c>
      <c r="BD22" s="178">
        <f t="shared" si="10"/>
        <v>0</v>
      </c>
      <c r="BE22" s="179">
        <f t="shared" si="11"/>
        <v>0</v>
      </c>
      <c r="BF22" s="173"/>
      <c r="BG22" s="180" t="str">
        <f t="shared" si="4"/>
        <v/>
      </c>
      <c r="BH22" s="181" t="str">
        <f t="shared" si="5"/>
        <v/>
      </c>
      <c r="BI22" s="174"/>
    </row>
    <row r="23" spans="1:61" ht="15" customHeight="1" x14ac:dyDescent="0.25">
      <c r="A23" s="168"/>
      <c r="B23" s="411"/>
      <c r="C23" s="205" t="s">
        <v>134</v>
      </c>
      <c r="D23" s="127"/>
      <c r="E23" s="128"/>
      <c r="F23" s="128"/>
      <c r="G23" s="128"/>
      <c r="H23" s="128"/>
      <c r="I23" s="128"/>
      <c r="J23" s="128"/>
      <c r="K23" s="128"/>
      <c r="L23" s="128"/>
      <c r="M23" s="128"/>
      <c r="N23" s="128"/>
      <c r="O23" s="128"/>
      <c r="P23" s="128"/>
      <c r="Q23" s="128"/>
      <c r="R23" s="128"/>
      <c r="S23" s="128"/>
      <c r="T23" s="128"/>
      <c r="U23" s="128"/>
      <c r="V23" s="128"/>
      <c r="W23" s="128"/>
      <c r="X23" s="128"/>
      <c r="Y23" s="128"/>
      <c r="Z23" s="128"/>
      <c r="AA23" s="128"/>
      <c r="AB23" s="128"/>
      <c r="AC23" s="128"/>
      <c r="AD23" s="128"/>
      <c r="AE23" s="128"/>
      <c r="AF23" s="128"/>
      <c r="AG23" s="128"/>
      <c r="AH23" s="128"/>
      <c r="AI23" s="128"/>
      <c r="AJ23" s="128"/>
      <c r="AK23" s="128"/>
      <c r="AL23" s="128"/>
      <c r="AM23" s="128"/>
      <c r="AN23" s="128"/>
      <c r="AO23" s="128"/>
      <c r="AP23" s="128"/>
      <c r="AQ23" s="128"/>
      <c r="AR23" s="128"/>
      <c r="AS23" s="128"/>
      <c r="AT23" s="128"/>
      <c r="AU23" s="128"/>
      <c r="AV23" s="128"/>
      <c r="AW23" s="128"/>
      <c r="AX23" s="128"/>
      <c r="AY23" s="128"/>
      <c r="AZ23" s="128"/>
      <c r="BA23" s="143"/>
      <c r="BB23" s="176"/>
      <c r="BC23" s="177">
        <f t="shared" si="9"/>
        <v>0</v>
      </c>
      <c r="BD23" s="178">
        <f t="shared" si="10"/>
        <v>0</v>
      </c>
      <c r="BE23" s="179">
        <f t="shared" si="11"/>
        <v>0</v>
      </c>
      <c r="BF23" s="173"/>
      <c r="BG23" s="180" t="str">
        <f t="shared" si="4"/>
        <v/>
      </c>
      <c r="BH23" s="181" t="str">
        <f t="shared" si="5"/>
        <v/>
      </c>
      <c r="BI23" s="174"/>
    </row>
    <row r="24" spans="1:61" ht="15" customHeight="1" x14ac:dyDescent="0.25">
      <c r="A24" s="168"/>
      <c r="B24" s="411"/>
      <c r="C24" s="242" t="s">
        <v>135</v>
      </c>
      <c r="D24" s="140"/>
      <c r="E24" s="141"/>
      <c r="F24" s="141"/>
      <c r="G24" s="141"/>
      <c r="H24" s="141"/>
      <c r="I24" s="141"/>
      <c r="J24" s="141"/>
      <c r="K24" s="141"/>
      <c r="L24" s="141"/>
      <c r="M24" s="141"/>
      <c r="N24" s="141"/>
      <c r="O24" s="141"/>
      <c r="P24" s="141"/>
      <c r="Q24" s="141"/>
      <c r="R24" s="141"/>
      <c r="S24" s="141"/>
      <c r="T24" s="141"/>
      <c r="U24" s="141"/>
      <c r="V24" s="141"/>
      <c r="W24" s="141"/>
      <c r="X24" s="141"/>
      <c r="Y24" s="141"/>
      <c r="Z24" s="141"/>
      <c r="AA24" s="141"/>
      <c r="AB24" s="141"/>
      <c r="AC24" s="141"/>
      <c r="AD24" s="141"/>
      <c r="AE24" s="141"/>
      <c r="AF24" s="141"/>
      <c r="AG24" s="141"/>
      <c r="AH24" s="141"/>
      <c r="AI24" s="141"/>
      <c r="AJ24" s="141"/>
      <c r="AK24" s="141"/>
      <c r="AL24" s="141"/>
      <c r="AM24" s="141"/>
      <c r="AN24" s="141"/>
      <c r="AO24" s="141"/>
      <c r="AP24" s="141"/>
      <c r="AQ24" s="141"/>
      <c r="AR24" s="141"/>
      <c r="AS24" s="141"/>
      <c r="AT24" s="141"/>
      <c r="AU24" s="141"/>
      <c r="AV24" s="141"/>
      <c r="AW24" s="141"/>
      <c r="AX24" s="141"/>
      <c r="AY24" s="141"/>
      <c r="AZ24" s="141"/>
      <c r="BA24" s="142"/>
      <c r="BB24" s="176"/>
      <c r="BC24" s="177">
        <f t="shared" si="9"/>
        <v>0</v>
      </c>
      <c r="BD24" s="178">
        <f t="shared" si="10"/>
        <v>0</v>
      </c>
      <c r="BE24" s="179">
        <f t="shared" si="11"/>
        <v>0</v>
      </c>
      <c r="BF24" s="173"/>
      <c r="BG24" s="180" t="str">
        <f t="shared" si="4"/>
        <v/>
      </c>
      <c r="BH24" s="181" t="str">
        <f t="shared" si="5"/>
        <v/>
      </c>
      <c r="BI24" s="174"/>
    </row>
    <row r="25" spans="1:61" ht="15" customHeight="1" x14ac:dyDescent="0.25">
      <c r="A25" s="168"/>
      <c r="B25" s="405"/>
      <c r="C25" s="205" t="s">
        <v>169</v>
      </c>
      <c r="D25" s="144"/>
      <c r="E25" s="145"/>
      <c r="F25" s="145"/>
      <c r="G25" s="145"/>
      <c r="H25" s="145"/>
      <c r="I25" s="145"/>
      <c r="J25" s="145"/>
      <c r="K25" s="145"/>
      <c r="L25" s="145"/>
      <c r="M25" s="145"/>
      <c r="N25" s="145"/>
      <c r="O25" s="145"/>
      <c r="P25" s="145"/>
      <c r="Q25" s="145"/>
      <c r="R25" s="145"/>
      <c r="S25" s="145"/>
      <c r="T25" s="145"/>
      <c r="U25" s="145"/>
      <c r="V25" s="145"/>
      <c r="W25" s="145"/>
      <c r="X25" s="145"/>
      <c r="Y25" s="145"/>
      <c r="Z25" s="145"/>
      <c r="AA25" s="145"/>
      <c r="AB25" s="145"/>
      <c r="AC25" s="145"/>
      <c r="AD25" s="145"/>
      <c r="AE25" s="145"/>
      <c r="AF25" s="145"/>
      <c r="AG25" s="145"/>
      <c r="AH25" s="145"/>
      <c r="AI25" s="145"/>
      <c r="AJ25" s="145"/>
      <c r="AK25" s="145"/>
      <c r="AL25" s="145"/>
      <c r="AM25" s="145"/>
      <c r="AN25" s="145"/>
      <c r="AO25" s="145"/>
      <c r="AP25" s="145"/>
      <c r="AQ25" s="145"/>
      <c r="AR25" s="145"/>
      <c r="AS25" s="145"/>
      <c r="AT25" s="145"/>
      <c r="AU25" s="145"/>
      <c r="AV25" s="145"/>
      <c r="AW25" s="145"/>
      <c r="AX25" s="145"/>
      <c r="AY25" s="145"/>
      <c r="AZ25" s="145"/>
      <c r="BA25" s="146"/>
      <c r="BB25" s="176"/>
      <c r="BC25" s="177">
        <f t="shared" si="9"/>
        <v>0</v>
      </c>
      <c r="BD25" s="178">
        <f t="shared" si="10"/>
        <v>0</v>
      </c>
      <c r="BE25" s="179">
        <f t="shared" si="11"/>
        <v>0</v>
      </c>
      <c r="BF25" s="173"/>
      <c r="BG25" s="180" t="str">
        <f t="shared" si="4"/>
        <v/>
      </c>
      <c r="BH25" s="181" t="str">
        <f t="shared" si="5"/>
        <v/>
      </c>
      <c r="BI25" s="174"/>
    </row>
    <row r="26" spans="1:61" ht="15" customHeight="1" x14ac:dyDescent="0.25">
      <c r="A26" s="168"/>
      <c r="B26" s="406"/>
      <c r="C26" s="204" t="s">
        <v>18</v>
      </c>
      <c r="D26" s="232"/>
      <c r="E26" s="233"/>
      <c r="F26" s="233"/>
      <c r="G26" s="233"/>
      <c r="H26" s="233"/>
      <c r="I26" s="233"/>
      <c r="J26" s="233"/>
      <c r="K26" s="233"/>
      <c r="L26" s="233"/>
      <c r="M26" s="233"/>
      <c r="N26" s="233"/>
      <c r="O26" s="233"/>
      <c r="P26" s="233"/>
      <c r="Q26" s="233"/>
      <c r="R26" s="233"/>
      <c r="S26" s="233"/>
      <c r="T26" s="233"/>
      <c r="U26" s="233"/>
      <c r="V26" s="233"/>
      <c r="W26" s="233"/>
      <c r="X26" s="233"/>
      <c r="Y26" s="233"/>
      <c r="Z26" s="233"/>
      <c r="AA26" s="233"/>
      <c r="AB26" s="233"/>
      <c r="AC26" s="233"/>
      <c r="AD26" s="233"/>
      <c r="AE26" s="233"/>
      <c r="AF26" s="233"/>
      <c r="AG26" s="233"/>
      <c r="AH26" s="233"/>
      <c r="AI26" s="233"/>
      <c r="AJ26" s="233"/>
      <c r="AK26" s="233"/>
      <c r="AL26" s="233"/>
      <c r="AM26" s="233"/>
      <c r="AN26" s="233"/>
      <c r="AO26" s="233"/>
      <c r="AP26" s="233"/>
      <c r="AQ26" s="233"/>
      <c r="AR26" s="233"/>
      <c r="AS26" s="233"/>
      <c r="AT26" s="233"/>
      <c r="AU26" s="233"/>
      <c r="AV26" s="233"/>
      <c r="AW26" s="233"/>
      <c r="AX26" s="233"/>
      <c r="AY26" s="233"/>
      <c r="AZ26" s="233"/>
      <c r="BA26" s="234"/>
      <c r="BB26" s="176"/>
      <c r="BC26" s="177">
        <f t="shared" si="9"/>
        <v>0</v>
      </c>
      <c r="BD26" s="178">
        <f t="shared" si="10"/>
        <v>0</v>
      </c>
      <c r="BE26" s="179">
        <f t="shared" si="11"/>
        <v>0</v>
      </c>
      <c r="BF26" s="173"/>
      <c r="BG26" s="180" t="str">
        <f t="shared" si="4"/>
        <v/>
      </c>
      <c r="BH26" s="181" t="str">
        <f t="shared" si="5"/>
        <v/>
      </c>
      <c r="BI26" s="174"/>
    </row>
    <row r="27" spans="1:61" ht="15" customHeight="1" x14ac:dyDescent="0.25">
      <c r="A27" s="168"/>
      <c r="B27" s="406"/>
      <c r="C27" s="205" t="s">
        <v>184</v>
      </c>
      <c r="D27" s="232"/>
      <c r="E27" s="233"/>
      <c r="F27" s="233"/>
      <c r="G27" s="233"/>
      <c r="H27" s="233"/>
      <c r="I27" s="233"/>
      <c r="J27" s="233"/>
      <c r="K27" s="233"/>
      <c r="L27" s="233"/>
      <c r="M27" s="233"/>
      <c r="N27" s="233"/>
      <c r="O27" s="233"/>
      <c r="P27" s="233"/>
      <c r="Q27" s="233"/>
      <c r="R27" s="233"/>
      <c r="S27" s="233"/>
      <c r="T27" s="233"/>
      <c r="U27" s="233"/>
      <c r="V27" s="233"/>
      <c r="W27" s="233"/>
      <c r="X27" s="233"/>
      <c r="Y27" s="233"/>
      <c r="Z27" s="233"/>
      <c r="AA27" s="233"/>
      <c r="AB27" s="233"/>
      <c r="AC27" s="233"/>
      <c r="AD27" s="233"/>
      <c r="AE27" s="233"/>
      <c r="AF27" s="233"/>
      <c r="AG27" s="233"/>
      <c r="AH27" s="233"/>
      <c r="AI27" s="233"/>
      <c r="AJ27" s="233"/>
      <c r="AK27" s="233"/>
      <c r="AL27" s="233"/>
      <c r="AM27" s="233"/>
      <c r="AN27" s="233"/>
      <c r="AO27" s="233"/>
      <c r="AP27" s="233"/>
      <c r="AQ27" s="233"/>
      <c r="AR27" s="233"/>
      <c r="AS27" s="233"/>
      <c r="AT27" s="233"/>
      <c r="AU27" s="233"/>
      <c r="AV27" s="233"/>
      <c r="AW27" s="233"/>
      <c r="AX27" s="233"/>
      <c r="AY27" s="233"/>
      <c r="AZ27" s="233"/>
      <c r="BA27" s="234"/>
      <c r="BB27" s="176"/>
      <c r="BC27" s="177">
        <f t="shared" si="9"/>
        <v>0</v>
      </c>
      <c r="BD27" s="178">
        <f t="shared" si="10"/>
        <v>0</v>
      </c>
      <c r="BE27" s="179">
        <f t="shared" si="11"/>
        <v>0</v>
      </c>
      <c r="BF27" s="173"/>
      <c r="BG27" s="180" t="str">
        <f t="shared" si="4"/>
        <v/>
      </c>
      <c r="BH27" s="181" t="str">
        <f t="shared" si="5"/>
        <v/>
      </c>
      <c r="BI27" s="174"/>
    </row>
    <row r="28" spans="1:61" ht="25.5" x14ac:dyDescent="0.25">
      <c r="A28" s="168"/>
      <c r="B28" s="406"/>
      <c r="C28" s="204" t="s">
        <v>197</v>
      </c>
      <c r="D28" s="132"/>
      <c r="E28" s="133"/>
      <c r="F28" s="133"/>
      <c r="G28" s="133"/>
      <c r="H28" s="133"/>
      <c r="I28" s="133"/>
      <c r="J28" s="133"/>
      <c r="K28" s="133"/>
      <c r="L28" s="133"/>
      <c r="M28" s="133"/>
      <c r="N28" s="133"/>
      <c r="O28" s="133"/>
      <c r="P28" s="133"/>
      <c r="Q28" s="133"/>
      <c r="R28" s="133"/>
      <c r="S28" s="133"/>
      <c r="T28" s="133"/>
      <c r="U28" s="133"/>
      <c r="V28" s="133"/>
      <c r="W28" s="133"/>
      <c r="X28" s="133"/>
      <c r="Y28" s="133"/>
      <c r="Z28" s="133"/>
      <c r="AA28" s="133"/>
      <c r="AB28" s="133"/>
      <c r="AC28" s="133"/>
      <c r="AD28" s="133"/>
      <c r="AE28" s="133"/>
      <c r="AF28" s="133"/>
      <c r="AG28" s="133"/>
      <c r="AH28" s="133"/>
      <c r="AI28" s="133"/>
      <c r="AJ28" s="133"/>
      <c r="AK28" s="133"/>
      <c r="AL28" s="133"/>
      <c r="AM28" s="133"/>
      <c r="AN28" s="133"/>
      <c r="AO28" s="133"/>
      <c r="AP28" s="133"/>
      <c r="AQ28" s="133"/>
      <c r="AR28" s="133"/>
      <c r="AS28" s="133"/>
      <c r="AT28" s="133"/>
      <c r="AU28" s="133"/>
      <c r="AV28" s="133"/>
      <c r="AW28" s="133"/>
      <c r="AX28" s="133"/>
      <c r="AY28" s="133"/>
      <c r="AZ28" s="133"/>
      <c r="BA28" s="134"/>
      <c r="BB28" s="176"/>
      <c r="BC28" s="177">
        <f t="shared" si="9"/>
        <v>0</v>
      </c>
      <c r="BD28" s="178">
        <f t="shared" si="10"/>
        <v>0</v>
      </c>
      <c r="BE28" s="179">
        <f t="shared" si="11"/>
        <v>0</v>
      </c>
      <c r="BF28" s="173"/>
      <c r="BG28" s="180" t="str">
        <f t="shared" si="4"/>
        <v/>
      </c>
      <c r="BH28" s="181" t="str">
        <f t="shared" si="5"/>
        <v/>
      </c>
      <c r="BI28" s="174"/>
    </row>
    <row r="29" spans="1:61" x14ac:dyDescent="0.25">
      <c r="A29" s="168"/>
      <c r="B29" s="406"/>
      <c r="C29" s="240" t="s">
        <v>198</v>
      </c>
      <c r="D29" s="132"/>
      <c r="E29" s="133"/>
      <c r="F29" s="133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  <c r="AK29" s="133"/>
      <c r="AL29" s="133"/>
      <c r="AM29" s="133"/>
      <c r="AN29" s="133"/>
      <c r="AO29" s="133"/>
      <c r="AP29" s="133"/>
      <c r="AQ29" s="133"/>
      <c r="AR29" s="133"/>
      <c r="AS29" s="133"/>
      <c r="AT29" s="133"/>
      <c r="AU29" s="133"/>
      <c r="AV29" s="133"/>
      <c r="AW29" s="133"/>
      <c r="AX29" s="133"/>
      <c r="AY29" s="133"/>
      <c r="AZ29" s="133"/>
      <c r="BA29" s="134"/>
      <c r="BB29" s="176"/>
      <c r="BC29" s="177">
        <f t="shared" si="9"/>
        <v>0</v>
      </c>
      <c r="BD29" s="178">
        <f t="shared" si="10"/>
        <v>0</v>
      </c>
      <c r="BE29" s="179">
        <f t="shared" si="11"/>
        <v>0</v>
      </c>
      <c r="BF29" s="173"/>
      <c r="BG29" s="180" t="str">
        <f t="shared" si="4"/>
        <v/>
      </c>
      <c r="BH29" s="181" t="str">
        <f t="shared" si="5"/>
        <v/>
      </c>
      <c r="BI29" s="174"/>
    </row>
    <row r="30" spans="1:61" x14ac:dyDescent="0.25">
      <c r="A30" s="168"/>
      <c r="B30" s="406"/>
      <c r="C30" s="204" t="s">
        <v>164</v>
      </c>
      <c r="D30" s="232"/>
      <c r="E30" s="233"/>
      <c r="F30" s="233"/>
      <c r="G30" s="233"/>
      <c r="H30" s="233"/>
      <c r="I30" s="233"/>
      <c r="J30" s="233"/>
      <c r="K30" s="233"/>
      <c r="L30" s="233"/>
      <c r="M30" s="233"/>
      <c r="N30" s="233"/>
      <c r="O30" s="233"/>
      <c r="P30" s="233"/>
      <c r="Q30" s="233"/>
      <c r="R30" s="233"/>
      <c r="S30" s="233"/>
      <c r="T30" s="233"/>
      <c r="U30" s="233"/>
      <c r="V30" s="233"/>
      <c r="W30" s="233"/>
      <c r="X30" s="233"/>
      <c r="Y30" s="233"/>
      <c r="Z30" s="233"/>
      <c r="AA30" s="233"/>
      <c r="AB30" s="233"/>
      <c r="AC30" s="233"/>
      <c r="AD30" s="233"/>
      <c r="AE30" s="233"/>
      <c r="AF30" s="233"/>
      <c r="AG30" s="233"/>
      <c r="AH30" s="233"/>
      <c r="AI30" s="233"/>
      <c r="AJ30" s="233"/>
      <c r="AK30" s="233"/>
      <c r="AL30" s="233"/>
      <c r="AM30" s="233"/>
      <c r="AN30" s="233"/>
      <c r="AO30" s="233"/>
      <c r="AP30" s="233"/>
      <c r="AQ30" s="233"/>
      <c r="AR30" s="233"/>
      <c r="AS30" s="233"/>
      <c r="AT30" s="233"/>
      <c r="AU30" s="233"/>
      <c r="AV30" s="233"/>
      <c r="AW30" s="233"/>
      <c r="AX30" s="233"/>
      <c r="AY30" s="233"/>
      <c r="AZ30" s="233"/>
      <c r="BA30" s="234"/>
      <c r="BB30" s="176"/>
      <c r="BC30" s="177">
        <f t="shared" si="9"/>
        <v>0</v>
      </c>
      <c r="BD30" s="178">
        <f t="shared" si="10"/>
        <v>0</v>
      </c>
      <c r="BE30" s="179">
        <f t="shared" si="11"/>
        <v>0</v>
      </c>
      <c r="BF30" s="173"/>
      <c r="BG30" s="180" t="str">
        <f t="shared" si="4"/>
        <v/>
      </c>
      <c r="BH30" s="181" t="str">
        <f t="shared" si="5"/>
        <v/>
      </c>
      <c r="BI30" s="174"/>
    </row>
    <row r="31" spans="1:61" x14ac:dyDescent="0.25">
      <c r="A31" s="168"/>
      <c r="B31" s="406"/>
      <c r="C31" s="240" t="s">
        <v>165</v>
      </c>
      <c r="D31" s="232"/>
      <c r="E31" s="233"/>
      <c r="F31" s="233"/>
      <c r="G31" s="233"/>
      <c r="H31" s="233"/>
      <c r="I31" s="233"/>
      <c r="J31" s="233"/>
      <c r="K31" s="233"/>
      <c r="L31" s="233"/>
      <c r="M31" s="233"/>
      <c r="N31" s="233"/>
      <c r="O31" s="233"/>
      <c r="P31" s="233"/>
      <c r="Q31" s="233"/>
      <c r="R31" s="233"/>
      <c r="S31" s="233"/>
      <c r="T31" s="233"/>
      <c r="U31" s="233"/>
      <c r="V31" s="233"/>
      <c r="W31" s="233"/>
      <c r="X31" s="233"/>
      <c r="Y31" s="233"/>
      <c r="Z31" s="233"/>
      <c r="AA31" s="233"/>
      <c r="AB31" s="233"/>
      <c r="AC31" s="233"/>
      <c r="AD31" s="233"/>
      <c r="AE31" s="233"/>
      <c r="AF31" s="233"/>
      <c r="AG31" s="233"/>
      <c r="AH31" s="233"/>
      <c r="AI31" s="233"/>
      <c r="AJ31" s="233"/>
      <c r="AK31" s="233"/>
      <c r="AL31" s="233"/>
      <c r="AM31" s="233"/>
      <c r="AN31" s="233"/>
      <c r="AO31" s="233"/>
      <c r="AP31" s="233"/>
      <c r="AQ31" s="233"/>
      <c r="AR31" s="233"/>
      <c r="AS31" s="233"/>
      <c r="AT31" s="233"/>
      <c r="AU31" s="233"/>
      <c r="AV31" s="233"/>
      <c r="AW31" s="233"/>
      <c r="AX31" s="233"/>
      <c r="AY31" s="233"/>
      <c r="AZ31" s="233"/>
      <c r="BA31" s="234"/>
      <c r="BB31" s="176"/>
      <c r="BC31" s="177">
        <f t="shared" si="9"/>
        <v>0</v>
      </c>
      <c r="BD31" s="178">
        <f t="shared" si="10"/>
        <v>0</v>
      </c>
      <c r="BE31" s="179">
        <f t="shared" si="11"/>
        <v>0</v>
      </c>
      <c r="BF31" s="173"/>
      <c r="BG31" s="180" t="str">
        <f t="shared" si="4"/>
        <v/>
      </c>
      <c r="BH31" s="181" t="str">
        <f t="shared" si="5"/>
        <v/>
      </c>
      <c r="BI31" s="174"/>
    </row>
    <row r="32" spans="1:61" x14ac:dyDescent="0.25">
      <c r="A32" s="168"/>
      <c r="B32" s="406"/>
      <c r="C32" s="204" t="s">
        <v>191</v>
      </c>
      <c r="D32" s="132"/>
      <c r="E32" s="133"/>
      <c r="F32" s="133"/>
      <c r="G32" s="133"/>
      <c r="H32" s="133"/>
      <c r="I32" s="133"/>
      <c r="J32" s="133"/>
      <c r="K32" s="133"/>
      <c r="L32" s="133"/>
      <c r="M32" s="133"/>
      <c r="N32" s="133"/>
      <c r="O32" s="133"/>
      <c r="P32" s="133"/>
      <c r="Q32" s="133"/>
      <c r="R32" s="133"/>
      <c r="S32" s="133"/>
      <c r="T32" s="133"/>
      <c r="U32" s="133"/>
      <c r="V32" s="133"/>
      <c r="W32" s="133"/>
      <c r="X32" s="133"/>
      <c r="Y32" s="133"/>
      <c r="Z32" s="133"/>
      <c r="AA32" s="133"/>
      <c r="AB32" s="133"/>
      <c r="AC32" s="133"/>
      <c r="AD32" s="133"/>
      <c r="AE32" s="133"/>
      <c r="AF32" s="133"/>
      <c r="AG32" s="133"/>
      <c r="AH32" s="133"/>
      <c r="AI32" s="133"/>
      <c r="AJ32" s="133"/>
      <c r="AK32" s="133"/>
      <c r="AL32" s="133"/>
      <c r="AM32" s="133"/>
      <c r="AN32" s="133"/>
      <c r="AO32" s="133"/>
      <c r="AP32" s="133"/>
      <c r="AQ32" s="133"/>
      <c r="AR32" s="133"/>
      <c r="AS32" s="133"/>
      <c r="AT32" s="133"/>
      <c r="AU32" s="133"/>
      <c r="AV32" s="133"/>
      <c r="AW32" s="133"/>
      <c r="AX32" s="133"/>
      <c r="AY32" s="133"/>
      <c r="AZ32" s="133"/>
      <c r="BA32" s="134"/>
      <c r="BB32" s="176"/>
      <c r="BC32" s="177">
        <f t="shared" si="9"/>
        <v>0</v>
      </c>
      <c r="BD32" s="178">
        <f t="shared" si="10"/>
        <v>0</v>
      </c>
      <c r="BE32" s="179">
        <f t="shared" si="11"/>
        <v>0</v>
      </c>
      <c r="BF32" s="173"/>
      <c r="BG32" s="180" t="str">
        <f t="shared" si="4"/>
        <v/>
      </c>
      <c r="BH32" s="181" t="str">
        <f t="shared" si="5"/>
        <v/>
      </c>
      <c r="BI32" s="174"/>
    </row>
    <row r="33" spans="1:61" ht="15" customHeight="1" thickBot="1" x14ac:dyDescent="0.3">
      <c r="A33" s="168"/>
      <c r="B33" s="412"/>
      <c r="C33" s="240" t="s">
        <v>192</v>
      </c>
      <c r="D33" s="132"/>
      <c r="E33" s="133"/>
      <c r="F33" s="133"/>
      <c r="G33" s="133"/>
      <c r="H33" s="133"/>
      <c r="I33" s="133"/>
      <c r="J33" s="133"/>
      <c r="K33" s="133"/>
      <c r="L33" s="133"/>
      <c r="M33" s="133"/>
      <c r="N33" s="133"/>
      <c r="O33" s="133"/>
      <c r="P33" s="133"/>
      <c r="Q33" s="133"/>
      <c r="R33" s="133"/>
      <c r="S33" s="133"/>
      <c r="T33" s="133"/>
      <c r="U33" s="133"/>
      <c r="V33" s="133"/>
      <c r="W33" s="133"/>
      <c r="X33" s="133"/>
      <c r="Y33" s="133"/>
      <c r="Z33" s="133"/>
      <c r="AA33" s="133"/>
      <c r="AB33" s="133"/>
      <c r="AC33" s="133"/>
      <c r="AD33" s="133"/>
      <c r="AE33" s="133"/>
      <c r="AF33" s="133"/>
      <c r="AG33" s="133"/>
      <c r="AH33" s="133"/>
      <c r="AI33" s="133"/>
      <c r="AJ33" s="133"/>
      <c r="AK33" s="133"/>
      <c r="AL33" s="133"/>
      <c r="AM33" s="133"/>
      <c r="AN33" s="133"/>
      <c r="AO33" s="133"/>
      <c r="AP33" s="133"/>
      <c r="AQ33" s="133"/>
      <c r="AR33" s="133"/>
      <c r="AS33" s="133"/>
      <c r="AT33" s="133"/>
      <c r="AU33" s="133"/>
      <c r="AV33" s="133"/>
      <c r="AW33" s="133"/>
      <c r="AX33" s="133"/>
      <c r="AY33" s="133"/>
      <c r="AZ33" s="133"/>
      <c r="BA33" s="134"/>
      <c r="BB33" s="176"/>
      <c r="BC33" s="177">
        <f t="shared" si="9"/>
        <v>0</v>
      </c>
      <c r="BD33" s="178">
        <f t="shared" si="10"/>
        <v>0</v>
      </c>
      <c r="BE33" s="179">
        <f t="shared" si="11"/>
        <v>0</v>
      </c>
      <c r="BF33" s="173"/>
      <c r="BG33" s="180" t="str">
        <f t="shared" ref="BG33:BG35" si="12">IFERROR(BC33/BE33,"")</f>
        <v/>
      </c>
      <c r="BH33" s="181" t="str">
        <f t="shared" ref="BH33:BH35" si="13">IFERROR(BD33/BE33,"")</f>
        <v/>
      </c>
      <c r="BI33" s="174"/>
    </row>
    <row r="34" spans="1:61" ht="15" customHeight="1" x14ac:dyDescent="0.25">
      <c r="A34" s="168"/>
      <c r="B34" s="404" t="s">
        <v>21</v>
      </c>
      <c r="C34" s="202" t="s">
        <v>194</v>
      </c>
      <c r="D34" s="355" t="str">
        <f>IFERROR(COUNTIF(D6:D20,"Oui")/(COUNTA(D6:D20)-COUNTIF(D6:D20,"NA")),"")</f>
        <v/>
      </c>
      <c r="E34" s="355" t="str">
        <f>IFERROR(COUNTIF(E6:E20,"Oui")/(COUNTA(E6:E20)-COUNTIF(E6:E20,"NA")),"")</f>
        <v/>
      </c>
      <c r="F34" s="355" t="str">
        <f t="shared" ref="E34:BA34" si="14">IFERROR(COUNTIF(F6:F20,"Oui")/(COUNTA(F6:F20)-COUNTIF(F6:F20,"NA")),"")</f>
        <v/>
      </c>
      <c r="G34" s="355" t="str">
        <f t="shared" si="14"/>
        <v/>
      </c>
      <c r="H34" s="355" t="str">
        <f t="shared" si="14"/>
        <v/>
      </c>
      <c r="I34" s="355" t="str">
        <f t="shared" si="14"/>
        <v/>
      </c>
      <c r="J34" s="355" t="str">
        <f t="shared" si="14"/>
        <v/>
      </c>
      <c r="K34" s="355" t="str">
        <f t="shared" si="14"/>
        <v/>
      </c>
      <c r="L34" s="355" t="str">
        <f t="shared" si="14"/>
        <v/>
      </c>
      <c r="M34" s="355" t="str">
        <f t="shared" si="14"/>
        <v/>
      </c>
      <c r="N34" s="355" t="str">
        <f t="shared" si="14"/>
        <v/>
      </c>
      <c r="O34" s="355" t="str">
        <f t="shared" si="14"/>
        <v/>
      </c>
      <c r="P34" s="355" t="str">
        <f t="shared" si="14"/>
        <v/>
      </c>
      <c r="Q34" s="355" t="str">
        <f t="shared" si="14"/>
        <v/>
      </c>
      <c r="R34" s="355" t="str">
        <f t="shared" si="14"/>
        <v/>
      </c>
      <c r="S34" s="355" t="str">
        <f t="shared" si="14"/>
        <v/>
      </c>
      <c r="T34" s="355" t="str">
        <f t="shared" si="14"/>
        <v/>
      </c>
      <c r="U34" s="355" t="str">
        <f t="shared" si="14"/>
        <v/>
      </c>
      <c r="V34" s="355" t="str">
        <f t="shared" si="14"/>
        <v/>
      </c>
      <c r="W34" s="355" t="str">
        <f t="shared" si="14"/>
        <v/>
      </c>
      <c r="X34" s="355" t="str">
        <f t="shared" si="14"/>
        <v/>
      </c>
      <c r="Y34" s="355" t="str">
        <f t="shared" si="14"/>
        <v/>
      </c>
      <c r="Z34" s="355" t="str">
        <f t="shared" si="14"/>
        <v/>
      </c>
      <c r="AA34" s="355" t="str">
        <f t="shared" si="14"/>
        <v/>
      </c>
      <c r="AB34" s="355" t="str">
        <f t="shared" si="14"/>
        <v/>
      </c>
      <c r="AC34" s="355" t="str">
        <f t="shared" si="14"/>
        <v/>
      </c>
      <c r="AD34" s="355" t="str">
        <f t="shared" si="14"/>
        <v/>
      </c>
      <c r="AE34" s="355" t="str">
        <f t="shared" si="14"/>
        <v/>
      </c>
      <c r="AF34" s="355" t="str">
        <f t="shared" si="14"/>
        <v/>
      </c>
      <c r="AG34" s="355" t="str">
        <f t="shared" si="14"/>
        <v/>
      </c>
      <c r="AH34" s="355" t="str">
        <f t="shared" si="14"/>
        <v/>
      </c>
      <c r="AI34" s="355" t="str">
        <f t="shared" si="14"/>
        <v/>
      </c>
      <c r="AJ34" s="355" t="str">
        <f t="shared" si="14"/>
        <v/>
      </c>
      <c r="AK34" s="355" t="str">
        <f t="shared" si="14"/>
        <v/>
      </c>
      <c r="AL34" s="355" t="str">
        <f t="shared" si="14"/>
        <v/>
      </c>
      <c r="AM34" s="355" t="str">
        <f t="shared" si="14"/>
        <v/>
      </c>
      <c r="AN34" s="355" t="str">
        <f t="shared" si="14"/>
        <v/>
      </c>
      <c r="AO34" s="355" t="str">
        <f t="shared" si="14"/>
        <v/>
      </c>
      <c r="AP34" s="355" t="str">
        <f t="shared" si="14"/>
        <v/>
      </c>
      <c r="AQ34" s="355" t="str">
        <f t="shared" si="14"/>
        <v/>
      </c>
      <c r="AR34" s="355" t="str">
        <f t="shared" si="14"/>
        <v/>
      </c>
      <c r="AS34" s="355" t="str">
        <f t="shared" si="14"/>
        <v/>
      </c>
      <c r="AT34" s="355" t="str">
        <f t="shared" si="14"/>
        <v/>
      </c>
      <c r="AU34" s="355" t="str">
        <f t="shared" si="14"/>
        <v/>
      </c>
      <c r="AV34" s="355" t="str">
        <f t="shared" si="14"/>
        <v/>
      </c>
      <c r="AW34" s="355" t="str">
        <f t="shared" si="14"/>
        <v/>
      </c>
      <c r="AX34" s="355" t="str">
        <f t="shared" si="14"/>
        <v/>
      </c>
      <c r="AY34" s="355" t="str">
        <f t="shared" si="14"/>
        <v/>
      </c>
      <c r="AZ34" s="355" t="str">
        <f t="shared" si="14"/>
        <v/>
      </c>
      <c r="BA34" s="358" t="str">
        <f t="shared" si="14"/>
        <v/>
      </c>
      <c r="BB34" s="176"/>
      <c r="BC34" s="177">
        <f>SUM(BC6:BC20)</f>
        <v>0</v>
      </c>
      <c r="BD34" s="177">
        <f t="shared" ref="BD34:BE34" si="15">SUM(BD6:BD20)</f>
        <v>0</v>
      </c>
      <c r="BE34" s="178">
        <f t="shared" si="15"/>
        <v>0</v>
      </c>
      <c r="BF34" s="173"/>
      <c r="BG34" s="180" t="str">
        <f>IFERROR(BC34/BE34,"")</f>
        <v/>
      </c>
      <c r="BH34" s="181" t="str">
        <f t="shared" si="13"/>
        <v/>
      </c>
      <c r="BI34" s="363"/>
    </row>
    <row r="35" spans="1:61" ht="15" customHeight="1" x14ac:dyDescent="0.25">
      <c r="A35" s="168"/>
      <c r="B35" s="405"/>
      <c r="C35" s="205" t="s">
        <v>136</v>
      </c>
      <c r="D35" s="356" t="str">
        <f>IFERROR(COUNTIF(D6:D14,"Oui")/(COUNTA(D6:D14)-COUNTIF(D6:D14,"NA")),"")</f>
        <v/>
      </c>
      <c r="E35" s="356" t="str">
        <f>IFERROR(COUNTIF(E6:E14,"Oui")/(COUNTA(E6:E14)-COUNTIF(E6:E14,"NA")),"")</f>
        <v/>
      </c>
      <c r="F35" s="356" t="str">
        <f t="shared" ref="E35:BA35" si="16">IFERROR(COUNTIF(F6:F14,"Oui")/(COUNTA(F6:F14)-COUNTIF(F6:F14,"NA")),"")</f>
        <v/>
      </c>
      <c r="G35" s="356" t="str">
        <f t="shared" si="16"/>
        <v/>
      </c>
      <c r="H35" s="356" t="str">
        <f t="shared" si="16"/>
        <v/>
      </c>
      <c r="I35" s="356" t="str">
        <f t="shared" si="16"/>
        <v/>
      </c>
      <c r="J35" s="356" t="str">
        <f t="shared" si="16"/>
        <v/>
      </c>
      <c r="K35" s="356" t="str">
        <f t="shared" si="16"/>
        <v/>
      </c>
      <c r="L35" s="356" t="str">
        <f t="shared" si="16"/>
        <v/>
      </c>
      <c r="M35" s="356" t="str">
        <f t="shared" si="16"/>
        <v/>
      </c>
      <c r="N35" s="356" t="str">
        <f t="shared" si="16"/>
        <v/>
      </c>
      <c r="O35" s="356" t="str">
        <f t="shared" si="16"/>
        <v/>
      </c>
      <c r="P35" s="356" t="str">
        <f t="shared" si="16"/>
        <v/>
      </c>
      <c r="Q35" s="356" t="str">
        <f t="shared" si="16"/>
        <v/>
      </c>
      <c r="R35" s="356" t="str">
        <f t="shared" si="16"/>
        <v/>
      </c>
      <c r="S35" s="356" t="str">
        <f t="shared" si="16"/>
        <v/>
      </c>
      <c r="T35" s="356" t="str">
        <f t="shared" si="16"/>
        <v/>
      </c>
      <c r="U35" s="356" t="str">
        <f t="shared" si="16"/>
        <v/>
      </c>
      <c r="V35" s="356" t="str">
        <f t="shared" si="16"/>
        <v/>
      </c>
      <c r="W35" s="356" t="str">
        <f t="shared" si="16"/>
        <v/>
      </c>
      <c r="X35" s="356" t="str">
        <f t="shared" si="16"/>
        <v/>
      </c>
      <c r="Y35" s="356" t="str">
        <f t="shared" si="16"/>
        <v/>
      </c>
      <c r="Z35" s="356" t="str">
        <f t="shared" si="16"/>
        <v/>
      </c>
      <c r="AA35" s="356" t="str">
        <f t="shared" si="16"/>
        <v/>
      </c>
      <c r="AB35" s="356" t="str">
        <f t="shared" si="16"/>
        <v/>
      </c>
      <c r="AC35" s="356" t="str">
        <f t="shared" si="16"/>
        <v/>
      </c>
      <c r="AD35" s="356" t="str">
        <f t="shared" si="16"/>
        <v/>
      </c>
      <c r="AE35" s="356" t="str">
        <f t="shared" si="16"/>
        <v/>
      </c>
      <c r="AF35" s="356" t="str">
        <f t="shared" si="16"/>
        <v/>
      </c>
      <c r="AG35" s="356" t="str">
        <f t="shared" si="16"/>
        <v/>
      </c>
      <c r="AH35" s="356" t="str">
        <f t="shared" si="16"/>
        <v/>
      </c>
      <c r="AI35" s="356" t="str">
        <f t="shared" si="16"/>
        <v/>
      </c>
      <c r="AJ35" s="356" t="str">
        <f t="shared" si="16"/>
        <v/>
      </c>
      <c r="AK35" s="356" t="str">
        <f t="shared" si="16"/>
        <v/>
      </c>
      <c r="AL35" s="356" t="str">
        <f t="shared" si="16"/>
        <v/>
      </c>
      <c r="AM35" s="356" t="str">
        <f t="shared" si="16"/>
        <v/>
      </c>
      <c r="AN35" s="356" t="str">
        <f t="shared" si="16"/>
        <v/>
      </c>
      <c r="AO35" s="356" t="str">
        <f t="shared" si="16"/>
        <v/>
      </c>
      <c r="AP35" s="356" t="str">
        <f t="shared" si="16"/>
        <v/>
      </c>
      <c r="AQ35" s="356" t="str">
        <f t="shared" si="16"/>
        <v/>
      </c>
      <c r="AR35" s="356" t="str">
        <f t="shared" si="16"/>
        <v/>
      </c>
      <c r="AS35" s="356" t="str">
        <f t="shared" si="16"/>
        <v/>
      </c>
      <c r="AT35" s="356" t="str">
        <f t="shared" si="16"/>
        <v/>
      </c>
      <c r="AU35" s="356" t="str">
        <f t="shared" si="16"/>
        <v/>
      </c>
      <c r="AV35" s="356" t="str">
        <f t="shared" si="16"/>
        <v/>
      </c>
      <c r="AW35" s="356" t="str">
        <f t="shared" si="16"/>
        <v/>
      </c>
      <c r="AX35" s="356" t="str">
        <f t="shared" si="16"/>
        <v/>
      </c>
      <c r="AY35" s="356" t="str">
        <f t="shared" si="16"/>
        <v/>
      </c>
      <c r="AZ35" s="356" t="str">
        <f t="shared" si="16"/>
        <v/>
      </c>
      <c r="BA35" s="359" t="str">
        <f t="shared" si="16"/>
        <v/>
      </c>
      <c r="BB35" s="176"/>
      <c r="BC35" s="177">
        <f>SUM(BC6:BC14)</f>
        <v>0</v>
      </c>
      <c r="BD35" s="177">
        <f t="shared" ref="BD35:BE35" si="17">SUM(BD6:BD14)</f>
        <v>0</v>
      </c>
      <c r="BE35" s="178">
        <f t="shared" si="17"/>
        <v>0</v>
      </c>
      <c r="BF35" s="173"/>
      <c r="BG35" s="180" t="str">
        <f t="shared" si="12"/>
        <v/>
      </c>
      <c r="BH35" s="181" t="str">
        <f t="shared" si="13"/>
        <v/>
      </c>
      <c r="BI35" s="174"/>
    </row>
    <row r="36" spans="1:61" ht="15" customHeight="1" x14ac:dyDescent="0.25">
      <c r="A36" s="168"/>
      <c r="B36" s="405"/>
      <c r="C36" s="204" t="s">
        <v>137</v>
      </c>
      <c r="D36" s="357" t="str">
        <f>IFERROR(COUNTIF(D15:D20,"Oui")/(COUNTA(D15:D20)-COUNTIF(D15:D20,"NA")),"")</f>
        <v/>
      </c>
      <c r="E36" s="357" t="str">
        <f t="shared" ref="E36:BA36" si="18">IFERROR(COUNTIF(E15:E20,"Oui")/(COUNTA(E15:E20)-COUNTIF(E15:E20,"NA")),"")</f>
        <v/>
      </c>
      <c r="F36" s="357" t="str">
        <f t="shared" si="18"/>
        <v/>
      </c>
      <c r="G36" s="357" t="str">
        <f t="shared" si="18"/>
        <v/>
      </c>
      <c r="H36" s="357" t="str">
        <f t="shared" si="18"/>
        <v/>
      </c>
      <c r="I36" s="357" t="str">
        <f t="shared" si="18"/>
        <v/>
      </c>
      <c r="J36" s="357" t="str">
        <f t="shared" si="18"/>
        <v/>
      </c>
      <c r="K36" s="357" t="str">
        <f t="shared" si="18"/>
        <v/>
      </c>
      <c r="L36" s="357" t="str">
        <f t="shared" si="18"/>
        <v/>
      </c>
      <c r="M36" s="357" t="str">
        <f t="shared" si="18"/>
        <v/>
      </c>
      <c r="N36" s="357" t="str">
        <f t="shared" si="18"/>
        <v/>
      </c>
      <c r="O36" s="357" t="str">
        <f t="shared" si="18"/>
        <v/>
      </c>
      <c r="P36" s="357" t="str">
        <f t="shared" si="18"/>
        <v/>
      </c>
      <c r="Q36" s="357" t="str">
        <f t="shared" si="18"/>
        <v/>
      </c>
      <c r="R36" s="357" t="str">
        <f t="shared" si="18"/>
        <v/>
      </c>
      <c r="S36" s="357" t="str">
        <f t="shared" si="18"/>
        <v/>
      </c>
      <c r="T36" s="357" t="str">
        <f t="shared" si="18"/>
        <v/>
      </c>
      <c r="U36" s="357" t="str">
        <f t="shared" si="18"/>
        <v/>
      </c>
      <c r="V36" s="357" t="str">
        <f t="shared" si="18"/>
        <v/>
      </c>
      <c r="W36" s="357" t="str">
        <f t="shared" si="18"/>
        <v/>
      </c>
      <c r="X36" s="357" t="str">
        <f t="shared" si="18"/>
        <v/>
      </c>
      <c r="Y36" s="357" t="str">
        <f t="shared" si="18"/>
        <v/>
      </c>
      <c r="Z36" s="357" t="str">
        <f t="shared" si="18"/>
        <v/>
      </c>
      <c r="AA36" s="357" t="str">
        <f t="shared" si="18"/>
        <v/>
      </c>
      <c r="AB36" s="357" t="str">
        <f t="shared" si="18"/>
        <v/>
      </c>
      <c r="AC36" s="357" t="str">
        <f t="shared" si="18"/>
        <v/>
      </c>
      <c r="AD36" s="357" t="str">
        <f t="shared" si="18"/>
        <v/>
      </c>
      <c r="AE36" s="357" t="str">
        <f t="shared" si="18"/>
        <v/>
      </c>
      <c r="AF36" s="357" t="str">
        <f t="shared" si="18"/>
        <v/>
      </c>
      <c r="AG36" s="357" t="str">
        <f t="shared" si="18"/>
        <v/>
      </c>
      <c r="AH36" s="357" t="str">
        <f t="shared" si="18"/>
        <v/>
      </c>
      <c r="AI36" s="357" t="str">
        <f t="shared" si="18"/>
        <v/>
      </c>
      <c r="AJ36" s="357" t="str">
        <f t="shared" si="18"/>
        <v/>
      </c>
      <c r="AK36" s="357" t="str">
        <f t="shared" si="18"/>
        <v/>
      </c>
      <c r="AL36" s="357" t="str">
        <f t="shared" si="18"/>
        <v/>
      </c>
      <c r="AM36" s="357" t="str">
        <f t="shared" si="18"/>
        <v/>
      </c>
      <c r="AN36" s="357" t="str">
        <f t="shared" si="18"/>
        <v/>
      </c>
      <c r="AO36" s="357" t="str">
        <f t="shared" si="18"/>
        <v/>
      </c>
      <c r="AP36" s="357" t="str">
        <f t="shared" si="18"/>
        <v/>
      </c>
      <c r="AQ36" s="357" t="str">
        <f t="shared" si="18"/>
        <v/>
      </c>
      <c r="AR36" s="357" t="str">
        <f t="shared" si="18"/>
        <v/>
      </c>
      <c r="AS36" s="357" t="str">
        <f t="shared" si="18"/>
        <v/>
      </c>
      <c r="AT36" s="357" t="str">
        <f t="shared" si="18"/>
        <v/>
      </c>
      <c r="AU36" s="357" t="str">
        <f t="shared" si="18"/>
        <v/>
      </c>
      <c r="AV36" s="357" t="str">
        <f t="shared" si="18"/>
        <v/>
      </c>
      <c r="AW36" s="357" t="str">
        <f t="shared" si="18"/>
        <v/>
      </c>
      <c r="AX36" s="357" t="str">
        <f t="shared" si="18"/>
        <v/>
      </c>
      <c r="AY36" s="357" t="str">
        <f t="shared" si="18"/>
        <v/>
      </c>
      <c r="AZ36" s="357" t="str">
        <f t="shared" si="18"/>
        <v/>
      </c>
      <c r="BA36" s="360" t="str">
        <f t="shared" si="18"/>
        <v/>
      </c>
      <c r="BB36" s="176"/>
      <c r="BC36" s="177">
        <f>SUM(BC15:BC20)</f>
        <v>0</v>
      </c>
      <c r="BD36" s="177">
        <f t="shared" ref="BD36:BE36" si="19">SUM(BD15:BD20)</f>
        <v>0</v>
      </c>
      <c r="BE36" s="178">
        <f t="shared" si="19"/>
        <v>0</v>
      </c>
      <c r="BF36" s="173"/>
      <c r="BG36" s="180" t="str">
        <f t="shared" ref="BG36:BG37" si="20">IFERROR(BC36/BE36,"")</f>
        <v/>
      </c>
      <c r="BH36" s="181" t="str">
        <f t="shared" ref="BH36:BH37" si="21">IFERROR(BD36/BE36,"")</f>
        <v/>
      </c>
      <c r="BI36" s="174"/>
    </row>
    <row r="37" spans="1:61" ht="15" customHeight="1" thickBot="1" x14ac:dyDescent="0.3">
      <c r="A37" s="168"/>
      <c r="B37" s="406"/>
      <c r="C37" s="209" t="s">
        <v>19</v>
      </c>
      <c r="D37" s="361" t="str">
        <f>IFERROR(COUNTIF(D21:D33,"Oui")/(COUNTA(D21:D33)-COUNTIF(D21:D33,"NA")),"")</f>
        <v/>
      </c>
      <c r="E37" s="361" t="str">
        <f t="shared" ref="E37:BA37" si="22">IFERROR(COUNTIF(E21:E33,"Oui")/(COUNTA(E21:E33)-COUNTIF(E21:E33,"NA")),"")</f>
        <v/>
      </c>
      <c r="F37" s="361" t="str">
        <f t="shared" si="22"/>
        <v/>
      </c>
      <c r="G37" s="361" t="str">
        <f t="shared" si="22"/>
        <v/>
      </c>
      <c r="H37" s="361" t="str">
        <f t="shared" si="22"/>
        <v/>
      </c>
      <c r="I37" s="361" t="str">
        <f t="shared" si="22"/>
        <v/>
      </c>
      <c r="J37" s="361" t="str">
        <f t="shared" si="22"/>
        <v/>
      </c>
      <c r="K37" s="361" t="str">
        <f t="shared" si="22"/>
        <v/>
      </c>
      <c r="L37" s="361" t="str">
        <f t="shared" si="22"/>
        <v/>
      </c>
      <c r="M37" s="361" t="str">
        <f t="shared" si="22"/>
        <v/>
      </c>
      <c r="N37" s="361" t="str">
        <f t="shared" si="22"/>
        <v/>
      </c>
      <c r="O37" s="361" t="str">
        <f t="shared" si="22"/>
        <v/>
      </c>
      <c r="P37" s="361" t="str">
        <f t="shared" si="22"/>
        <v/>
      </c>
      <c r="Q37" s="361" t="str">
        <f t="shared" si="22"/>
        <v/>
      </c>
      <c r="R37" s="361" t="str">
        <f t="shared" si="22"/>
        <v/>
      </c>
      <c r="S37" s="361" t="str">
        <f t="shared" si="22"/>
        <v/>
      </c>
      <c r="T37" s="361" t="str">
        <f t="shared" si="22"/>
        <v/>
      </c>
      <c r="U37" s="361" t="str">
        <f t="shared" si="22"/>
        <v/>
      </c>
      <c r="V37" s="361" t="str">
        <f t="shared" si="22"/>
        <v/>
      </c>
      <c r="W37" s="361" t="str">
        <f t="shared" si="22"/>
        <v/>
      </c>
      <c r="X37" s="361" t="str">
        <f t="shared" si="22"/>
        <v/>
      </c>
      <c r="Y37" s="361" t="str">
        <f t="shared" si="22"/>
        <v/>
      </c>
      <c r="Z37" s="361" t="str">
        <f t="shared" si="22"/>
        <v/>
      </c>
      <c r="AA37" s="361" t="str">
        <f t="shared" si="22"/>
        <v/>
      </c>
      <c r="AB37" s="361" t="str">
        <f t="shared" si="22"/>
        <v/>
      </c>
      <c r="AC37" s="361" t="str">
        <f t="shared" si="22"/>
        <v/>
      </c>
      <c r="AD37" s="361" t="str">
        <f t="shared" si="22"/>
        <v/>
      </c>
      <c r="AE37" s="361" t="str">
        <f t="shared" si="22"/>
        <v/>
      </c>
      <c r="AF37" s="361" t="str">
        <f t="shared" si="22"/>
        <v/>
      </c>
      <c r="AG37" s="361" t="str">
        <f t="shared" si="22"/>
        <v/>
      </c>
      <c r="AH37" s="361" t="str">
        <f t="shared" si="22"/>
        <v/>
      </c>
      <c r="AI37" s="361" t="str">
        <f t="shared" si="22"/>
        <v/>
      </c>
      <c r="AJ37" s="361" t="str">
        <f t="shared" si="22"/>
        <v/>
      </c>
      <c r="AK37" s="361" t="str">
        <f t="shared" si="22"/>
        <v/>
      </c>
      <c r="AL37" s="361" t="str">
        <f t="shared" si="22"/>
        <v/>
      </c>
      <c r="AM37" s="361" t="str">
        <f t="shared" si="22"/>
        <v/>
      </c>
      <c r="AN37" s="361" t="str">
        <f t="shared" si="22"/>
        <v/>
      </c>
      <c r="AO37" s="361" t="str">
        <f t="shared" si="22"/>
        <v/>
      </c>
      <c r="AP37" s="361" t="str">
        <f t="shared" si="22"/>
        <v/>
      </c>
      <c r="AQ37" s="361" t="str">
        <f t="shared" si="22"/>
        <v/>
      </c>
      <c r="AR37" s="361" t="str">
        <f t="shared" si="22"/>
        <v/>
      </c>
      <c r="AS37" s="361" t="str">
        <f t="shared" si="22"/>
        <v/>
      </c>
      <c r="AT37" s="361" t="str">
        <f t="shared" si="22"/>
        <v/>
      </c>
      <c r="AU37" s="361" t="str">
        <f t="shared" si="22"/>
        <v/>
      </c>
      <c r="AV37" s="361" t="str">
        <f t="shared" si="22"/>
        <v/>
      </c>
      <c r="AW37" s="361" t="str">
        <f t="shared" si="22"/>
        <v/>
      </c>
      <c r="AX37" s="361" t="str">
        <f t="shared" si="22"/>
        <v/>
      </c>
      <c r="AY37" s="361" t="str">
        <f t="shared" si="22"/>
        <v/>
      </c>
      <c r="AZ37" s="361" t="str">
        <f t="shared" si="22"/>
        <v/>
      </c>
      <c r="BA37" s="362" t="str">
        <f t="shared" si="22"/>
        <v/>
      </c>
      <c r="BB37" s="176"/>
      <c r="BC37" s="177">
        <f>SUM(BC21:BC33)</f>
        <v>0</v>
      </c>
      <c r="BD37" s="177">
        <f t="shared" ref="BD37:BE37" si="23">SUM(BD21:BD33)</f>
        <v>0</v>
      </c>
      <c r="BE37" s="178">
        <f t="shared" si="23"/>
        <v>0</v>
      </c>
      <c r="BF37" s="173"/>
      <c r="BG37" s="180" t="str">
        <f t="shared" si="20"/>
        <v/>
      </c>
      <c r="BH37" s="181" t="str">
        <f t="shared" si="21"/>
        <v/>
      </c>
      <c r="BI37" s="174"/>
    </row>
    <row r="38" spans="1:61" ht="15" customHeight="1" x14ac:dyDescent="0.25">
      <c r="B38" s="243"/>
      <c r="C38" s="207" t="s">
        <v>199</v>
      </c>
      <c r="D38" s="183"/>
      <c r="E38" s="183"/>
      <c r="F38" s="183"/>
      <c r="G38" s="183"/>
      <c r="H38" s="183"/>
      <c r="I38" s="183"/>
      <c r="J38" s="183"/>
      <c r="K38" s="183"/>
      <c r="L38" s="183"/>
      <c r="M38" s="183"/>
      <c r="N38" s="183"/>
      <c r="O38" s="183"/>
      <c r="P38" s="183"/>
      <c r="Q38" s="183"/>
      <c r="R38" s="183"/>
      <c r="S38" s="183"/>
      <c r="T38" s="183"/>
      <c r="U38" s="183"/>
      <c r="V38" s="183"/>
      <c r="W38" s="183"/>
      <c r="X38" s="183"/>
      <c r="Y38" s="183"/>
      <c r="Z38" s="183"/>
      <c r="AA38" s="183"/>
      <c r="AB38" s="183"/>
      <c r="AC38" s="183"/>
      <c r="AD38" s="183"/>
      <c r="AE38" s="183"/>
      <c r="AF38" s="183"/>
      <c r="AG38" s="183"/>
      <c r="AH38" s="183"/>
      <c r="AI38" s="183"/>
      <c r="AJ38" s="183"/>
      <c r="AK38" s="183"/>
      <c r="AL38" s="183"/>
      <c r="AM38" s="183"/>
      <c r="AN38" s="183"/>
      <c r="AO38" s="183"/>
      <c r="AP38" s="183"/>
      <c r="AQ38" s="183"/>
      <c r="AR38" s="183"/>
      <c r="AS38" s="183"/>
      <c r="AT38" s="183"/>
      <c r="AU38" s="183"/>
      <c r="AV38" s="183"/>
      <c r="AW38" s="183"/>
      <c r="AX38" s="183"/>
      <c r="AY38" s="183"/>
      <c r="AZ38" s="183"/>
      <c r="BA38" s="183"/>
      <c r="BC38" s="182"/>
      <c r="BD38" s="182"/>
      <c r="BE38" s="182"/>
      <c r="BF38" s="184"/>
      <c r="BG38" s="182"/>
      <c r="BH38" s="182"/>
    </row>
    <row r="39" spans="1:61" ht="21.75" customHeight="1" x14ac:dyDescent="0.25">
      <c r="B39" s="184"/>
      <c r="C39" s="207" t="s">
        <v>200</v>
      </c>
      <c r="AR39" s="415"/>
      <c r="AS39" s="416"/>
      <c r="AT39" s="185"/>
      <c r="AU39" s="185"/>
      <c r="AV39" s="422"/>
      <c r="AW39" s="423"/>
      <c r="AX39" s="423"/>
      <c r="AY39" s="423"/>
      <c r="AZ39" s="423"/>
      <c r="BA39" s="423"/>
      <c r="BB39" s="423"/>
      <c r="BC39" s="423"/>
      <c r="BD39" s="423"/>
      <c r="BE39" s="423"/>
      <c r="BF39" s="423"/>
      <c r="BG39" s="423"/>
      <c r="BH39" s="424"/>
    </row>
    <row r="40" spans="1:61" ht="18" customHeight="1" x14ac:dyDescent="0.25">
      <c r="A40" s="168"/>
      <c r="B40" s="186"/>
      <c r="C40" s="207" t="s">
        <v>193</v>
      </c>
      <c r="D40" s="153"/>
      <c r="E40" s="153"/>
      <c r="F40" s="153"/>
      <c r="AR40" s="417"/>
      <c r="AS40" s="418"/>
      <c r="AT40" s="185"/>
      <c r="AU40" s="185"/>
    </row>
  </sheetData>
  <sheetProtection formatCells="0" formatColumns="0" formatRows="0" insertColumns="0" deleteColumns="0"/>
  <mergeCells count="12">
    <mergeCell ref="BC2:BH2"/>
    <mergeCell ref="AR39:AS40"/>
    <mergeCell ref="BC4:BE4"/>
    <mergeCell ref="BG4:BH4"/>
    <mergeCell ref="AV39:BH39"/>
    <mergeCell ref="B34:B37"/>
    <mergeCell ref="B4:C4"/>
    <mergeCell ref="B2:C2"/>
    <mergeCell ref="B5:C5"/>
    <mergeCell ref="B15:B20"/>
    <mergeCell ref="B21:B33"/>
    <mergeCell ref="B6:B14"/>
  </mergeCells>
  <conditionalFormatting sqref="BB34:BF37 D33:BF33 BG33:BH37 D6:BH32">
    <cfRule type="cellIs" dxfId="8" priority="4" operator="equal">
      <formula>"non"</formula>
    </cfRule>
  </conditionalFormatting>
  <conditionalFormatting sqref="D37:BA37">
    <cfRule type="cellIs" dxfId="7" priority="2" operator="equal">
      <formula>"non"</formula>
    </cfRule>
  </conditionalFormatting>
  <conditionalFormatting sqref="D34:BA36">
    <cfRule type="cellIs" dxfId="6" priority="1" operator="equal">
      <formula>"non"</formula>
    </cfRule>
  </conditionalFormatting>
  <dataValidations count="2">
    <dataValidation type="list" allowBlank="1" showInputMessage="1" showErrorMessage="1" sqref="D30:BA31 D8:BA14 D6:BA6 D16:BA20 D22:BA27">
      <formula1>$BC$5:$BD$5</formula1>
    </dataValidation>
    <dataValidation type="list" allowBlank="1" showInputMessage="1" showErrorMessage="1" sqref="D15:BA15 D32:BA33 D28:BA29 D7:BA7 D21:BA21">
      <formula1>$BB$5:$BD$5</formula1>
    </dataValidation>
  </dataValidations>
  <pageMargins left="0.7" right="0.7" top="0.75" bottom="0.75" header="0.3" footer="0.3"/>
  <pageSetup paperSize="9" orientation="portrait" verticalDpi="30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Périmètre!$B$11:$B$20</xm:f>
          </x14:formula1>
          <xm:sqref>D5:BA5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J133"/>
  <sheetViews>
    <sheetView topLeftCell="A31" zoomScaleNormal="100" zoomScalePageLayoutView="90" workbookViewId="0">
      <selection activeCell="M47" sqref="M47"/>
    </sheetView>
  </sheetViews>
  <sheetFormatPr baseColWidth="10" defaultRowHeight="15" x14ac:dyDescent="0.25"/>
  <cols>
    <col min="2" max="2" width="10.140625" customWidth="1"/>
    <col min="3" max="3" width="11.42578125" customWidth="1"/>
    <col min="5" max="5" width="12.42578125" customWidth="1"/>
    <col min="6" max="6" width="6.140625" customWidth="1"/>
    <col min="7" max="7" width="5.85546875" customWidth="1"/>
    <col min="8" max="8" width="5.7109375" customWidth="1"/>
    <col min="9" max="9" width="8.42578125" customWidth="1"/>
    <col min="10" max="10" width="8" customWidth="1"/>
  </cols>
  <sheetData>
    <row r="1" spans="1:10" x14ac:dyDescent="0.25">
      <c r="A1" s="33"/>
      <c r="B1" s="33"/>
      <c r="C1" s="33"/>
      <c r="D1" s="33"/>
      <c r="E1" s="29"/>
      <c r="F1" s="29"/>
      <c r="G1" s="29"/>
      <c r="H1" s="29"/>
      <c r="I1" s="29"/>
      <c r="J1" s="29"/>
    </row>
    <row r="2" spans="1:10" x14ac:dyDescent="0.25">
      <c r="A2" s="447" t="s">
        <v>0</v>
      </c>
      <c r="B2" s="447"/>
      <c r="C2" s="448">
        <f>Périmètre!E2</f>
        <v>0</v>
      </c>
      <c r="D2" s="448"/>
      <c r="E2" s="36"/>
      <c r="F2" s="36"/>
      <c r="G2" s="36"/>
      <c r="H2" s="36"/>
      <c r="I2" s="36"/>
      <c r="J2" s="36"/>
    </row>
    <row r="3" spans="1:10" x14ac:dyDescent="0.25">
      <c r="A3" s="38"/>
      <c r="B3" s="39"/>
      <c r="C3" s="40"/>
      <c r="D3" s="40"/>
      <c r="E3" s="29"/>
      <c r="F3" s="29"/>
      <c r="G3" s="29"/>
      <c r="H3" s="29"/>
      <c r="I3" s="29"/>
      <c r="J3" s="29"/>
    </row>
    <row r="4" spans="1:10" x14ac:dyDescent="0.25">
      <c r="A4" s="447" t="s">
        <v>123</v>
      </c>
      <c r="B4" s="447"/>
      <c r="C4" s="449" t="str">
        <f>IF(Périmètre!E4&lt;&gt;"",Périmètre!E4,"")</f>
        <v/>
      </c>
      <c r="D4" s="448"/>
      <c r="E4" s="199"/>
      <c r="F4" s="29"/>
      <c r="G4" s="29"/>
      <c r="H4" s="29"/>
      <c r="I4" s="29"/>
      <c r="J4" s="29"/>
    </row>
    <row r="5" spans="1:10" x14ac:dyDescent="0.25">
      <c r="A5" s="38"/>
      <c r="B5" s="39"/>
      <c r="C5" s="40"/>
      <c r="D5" s="40"/>
      <c r="E5" s="29"/>
      <c r="F5" s="29"/>
      <c r="G5" s="29"/>
      <c r="H5" s="29"/>
      <c r="I5" s="29"/>
      <c r="J5" s="29"/>
    </row>
    <row r="6" spans="1:10" x14ac:dyDescent="0.25">
      <c r="A6" s="447" t="s">
        <v>1</v>
      </c>
      <c r="B6" s="447"/>
      <c r="C6" s="448">
        <f>Périmètre!E6</f>
        <v>0</v>
      </c>
      <c r="D6" s="448"/>
      <c r="E6" s="29"/>
      <c r="F6" s="29"/>
      <c r="G6" s="29"/>
      <c r="H6" s="29"/>
      <c r="I6" s="29"/>
      <c r="J6" s="29"/>
    </row>
    <row r="7" spans="1:10" x14ac:dyDescent="0.25">
      <c r="A7" s="30"/>
      <c r="B7" s="30"/>
      <c r="C7" s="30"/>
      <c r="D7" s="30"/>
      <c r="E7" s="33"/>
      <c r="F7" s="33"/>
      <c r="G7" s="33"/>
      <c r="H7" s="33"/>
      <c r="I7" s="33"/>
      <c r="J7" s="33"/>
    </row>
    <row r="8" spans="1:10" ht="15" customHeight="1" x14ac:dyDescent="0.25">
      <c r="A8" s="450" t="s">
        <v>75</v>
      </c>
      <c r="B8" s="450"/>
      <c r="C8" s="450"/>
      <c r="D8" s="450"/>
      <c r="E8" s="450"/>
      <c r="F8" s="450"/>
      <c r="G8" s="450"/>
      <c r="H8" s="450"/>
      <c r="I8" s="450"/>
      <c r="J8" s="450"/>
    </row>
    <row r="9" spans="1:10" ht="15" customHeight="1" x14ac:dyDescent="0.25">
      <c r="A9" s="450"/>
      <c r="B9" s="450"/>
      <c r="C9" s="450"/>
      <c r="D9" s="450"/>
      <c r="E9" s="450"/>
      <c r="F9" s="450"/>
      <c r="G9" s="450"/>
      <c r="H9" s="450"/>
      <c r="I9" s="450"/>
      <c r="J9" s="450"/>
    </row>
    <row r="10" spans="1:10" ht="15" customHeight="1" x14ac:dyDescent="0.25">
      <c r="A10" s="450"/>
      <c r="B10" s="450"/>
      <c r="C10" s="450"/>
      <c r="D10" s="450"/>
      <c r="E10" s="450"/>
      <c r="F10" s="450"/>
      <c r="G10" s="450"/>
      <c r="H10" s="450"/>
      <c r="I10" s="450"/>
      <c r="J10" s="450"/>
    </row>
    <row r="11" spans="1:10" ht="15.75" thickBot="1" x14ac:dyDescent="0.3">
      <c r="A11" s="30"/>
      <c r="B11" s="30"/>
      <c r="C11" s="30"/>
      <c r="D11" s="30"/>
      <c r="E11" s="30"/>
      <c r="F11" s="30"/>
      <c r="G11" s="30"/>
      <c r="H11" s="30"/>
      <c r="I11" s="30"/>
      <c r="J11" s="30"/>
    </row>
    <row r="12" spans="1:10" x14ac:dyDescent="0.25">
      <c r="A12" s="427" t="s">
        <v>77</v>
      </c>
      <c r="B12" s="428"/>
      <c r="C12" s="428"/>
      <c r="D12" s="428"/>
      <c r="E12" s="428"/>
      <c r="F12" s="425" t="s">
        <v>22</v>
      </c>
      <c r="G12" s="425"/>
      <c r="H12" s="425"/>
      <c r="I12" s="425" t="s">
        <v>76</v>
      </c>
      <c r="J12" s="426"/>
    </row>
    <row r="13" spans="1:10" ht="15.75" thickBot="1" x14ac:dyDescent="0.3">
      <c r="A13" s="429"/>
      <c r="B13" s="430"/>
      <c r="C13" s="430"/>
      <c r="D13" s="430"/>
      <c r="E13" s="430"/>
      <c r="F13" s="192" t="s">
        <v>128</v>
      </c>
      <c r="G13" s="192" t="s">
        <v>129</v>
      </c>
      <c r="H13" s="192" t="s">
        <v>2</v>
      </c>
      <c r="I13" s="192" t="s">
        <v>128</v>
      </c>
      <c r="J13" s="193" t="s">
        <v>129</v>
      </c>
    </row>
    <row r="14" spans="1:10" ht="30" customHeight="1" x14ac:dyDescent="0.25">
      <c r="A14" s="436" t="s">
        <v>143</v>
      </c>
      <c r="B14" s="437"/>
      <c r="C14" s="443" t="s">
        <v>185</v>
      </c>
      <c r="D14" s="443"/>
      <c r="E14" s="443"/>
      <c r="F14" s="188">
        <f>'Traçabilité qualitative'!BC6</f>
        <v>0</v>
      </c>
      <c r="G14" s="248">
        <f>'Traçabilité qualitative'!BD6</f>
        <v>0</v>
      </c>
      <c r="H14" s="253">
        <f>'Traçabilité qualitative'!BE6</f>
        <v>0</v>
      </c>
      <c r="I14" s="189" t="str">
        <f>IFERROR('Traçabilité qualitative'!BG6,"")</f>
        <v/>
      </c>
      <c r="J14" s="272" t="str">
        <f>IFERROR('Traçabilité qualitative'!BH6,"")</f>
        <v/>
      </c>
    </row>
    <row r="15" spans="1:10" ht="30" customHeight="1" x14ac:dyDescent="0.25">
      <c r="A15" s="438"/>
      <c r="B15" s="439"/>
      <c r="C15" s="435" t="s">
        <v>170</v>
      </c>
      <c r="D15" s="435"/>
      <c r="E15" s="435"/>
      <c r="F15" s="194">
        <f>'Traçabilité qualitative'!BC7</f>
        <v>0</v>
      </c>
      <c r="G15" s="254">
        <f>'Traçabilité qualitative'!BD7</f>
        <v>0</v>
      </c>
      <c r="H15" s="255">
        <f>'Traçabilité qualitative'!BE7</f>
        <v>0</v>
      </c>
      <c r="I15" s="195" t="str">
        <f>IFERROR('Traçabilité qualitative'!BG7,"")</f>
        <v/>
      </c>
      <c r="J15" s="286" t="str">
        <f>IFERROR('Traçabilité qualitative'!BH7,"")</f>
        <v/>
      </c>
    </row>
    <row r="16" spans="1:10" ht="30" customHeight="1" x14ac:dyDescent="0.25">
      <c r="A16" s="438"/>
      <c r="B16" s="439"/>
      <c r="C16" s="444" t="s">
        <v>171</v>
      </c>
      <c r="D16" s="445"/>
      <c r="E16" s="446"/>
      <c r="F16" s="34">
        <f>'Traçabilité qualitative'!BC8</f>
        <v>0</v>
      </c>
      <c r="G16" s="251">
        <f>'Traçabilité qualitative'!BD8</f>
        <v>0</v>
      </c>
      <c r="H16" s="251">
        <f>'Traçabilité qualitative'!BE8</f>
        <v>0</v>
      </c>
      <c r="I16" s="35" t="str">
        <f>IFERROR('Traçabilité qualitative'!BG8,"")</f>
        <v/>
      </c>
      <c r="J16" s="274" t="str">
        <f>IFERROR('Traçabilité qualitative'!BH8,"")</f>
        <v/>
      </c>
    </row>
    <row r="17" spans="1:10" ht="24" customHeight="1" x14ac:dyDescent="0.25">
      <c r="A17" s="438"/>
      <c r="B17" s="439"/>
      <c r="C17" s="435" t="s">
        <v>145</v>
      </c>
      <c r="D17" s="435"/>
      <c r="E17" s="435"/>
      <c r="F17" s="194">
        <f>'Traçabilité qualitative'!BC9</f>
        <v>0</v>
      </c>
      <c r="G17" s="255">
        <f>'Traçabilité qualitative'!BD9</f>
        <v>0</v>
      </c>
      <c r="H17" s="255">
        <f>'Traçabilité qualitative'!BE9</f>
        <v>0</v>
      </c>
      <c r="I17" s="195" t="str">
        <f>IFERROR('Traçabilité qualitative'!BG9,"")</f>
        <v/>
      </c>
      <c r="J17" s="291" t="str">
        <f>IFERROR('Traçabilité qualitative'!BH9,"")</f>
        <v/>
      </c>
    </row>
    <row r="18" spans="1:10" ht="30" customHeight="1" x14ac:dyDescent="0.25">
      <c r="A18" s="438"/>
      <c r="B18" s="439"/>
      <c r="C18" s="434" t="s">
        <v>146</v>
      </c>
      <c r="D18" s="434"/>
      <c r="E18" s="434"/>
      <c r="F18" s="34">
        <f>'Traçabilité qualitative'!BC10</f>
        <v>0</v>
      </c>
      <c r="G18" s="251">
        <f>'Traçabilité qualitative'!BD10</f>
        <v>0</v>
      </c>
      <c r="H18" s="252">
        <f>'Traçabilité qualitative'!BE10</f>
        <v>0</v>
      </c>
      <c r="I18" s="35" t="str">
        <f>IFERROR('Traçabilité qualitative'!BG10,"")</f>
        <v/>
      </c>
      <c r="J18" s="273" t="str">
        <f>IFERROR('Traçabilité qualitative'!BH10,"")</f>
        <v/>
      </c>
    </row>
    <row r="19" spans="1:10" ht="28.5" customHeight="1" x14ac:dyDescent="0.25">
      <c r="A19" s="438"/>
      <c r="B19" s="439"/>
      <c r="C19" s="435" t="s">
        <v>172</v>
      </c>
      <c r="D19" s="435"/>
      <c r="E19" s="435"/>
      <c r="F19" s="194">
        <f>'Traçabilité qualitative'!BC11</f>
        <v>0</v>
      </c>
      <c r="G19" s="256">
        <f>'Traçabilité qualitative'!BD11</f>
        <v>0</v>
      </c>
      <c r="H19" s="254">
        <f>'Traçabilité qualitative'!BE11</f>
        <v>0</v>
      </c>
      <c r="I19" s="195" t="str">
        <f>IFERROR('Traçabilité qualitative'!BG11,"")</f>
        <v/>
      </c>
      <c r="J19" s="286" t="str">
        <f>IFERROR('Traçabilité qualitative'!BH11,"")</f>
        <v/>
      </c>
    </row>
    <row r="20" spans="1:10" ht="28.5" customHeight="1" x14ac:dyDescent="0.25">
      <c r="A20" s="438"/>
      <c r="B20" s="439"/>
      <c r="C20" s="444" t="s">
        <v>173</v>
      </c>
      <c r="D20" s="445"/>
      <c r="E20" s="446"/>
      <c r="F20" s="34">
        <f>'Traçabilité qualitative'!BC12</f>
        <v>0</v>
      </c>
      <c r="G20" s="249">
        <f>'Traçabilité qualitative'!BD12</f>
        <v>0</v>
      </c>
      <c r="H20" s="251">
        <f>'Traçabilité qualitative'!BE12</f>
        <v>0</v>
      </c>
      <c r="I20" s="35"/>
      <c r="J20" s="273" t="str">
        <f>IFERROR('Traçabilité qualitative'!BH12,"")</f>
        <v/>
      </c>
    </row>
    <row r="21" spans="1:10" ht="30" customHeight="1" x14ac:dyDescent="0.25">
      <c r="A21" s="438"/>
      <c r="B21" s="439"/>
      <c r="C21" s="435" t="s">
        <v>174</v>
      </c>
      <c r="D21" s="435"/>
      <c r="E21" s="435"/>
      <c r="F21" s="194">
        <f>'Traçabilité qualitative'!BC13</f>
        <v>0</v>
      </c>
      <c r="G21" s="255">
        <f>'Traçabilité qualitative'!BD13</f>
        <v>0</v>
      </c>
      <c r="H21" s="256">
        <f>'Traçabilité qualitative'!BE13</f>
        <v>0</v>
      </c>
      <c r="I21" s="195" t="str">
        <f>IFERROR('Traçabilité qualitative'!BG13,"")</f>
        <v/>
      </c>
      <c r="J21" s="348" t="str">
        <f>IFERROR('Traçabilité qualitative'!BH13,"")</f>
        <v/>
      </c>
    </row>
    <row r="22" spans="1:10" ht="15" customHeight="1" thickBot="1" x14ac:dyDescent="0.3">
      <c r="A22" s="440"/>
      <c r="B22" s="441"/>
      <c r="C22" s="442" t="s">
        <v>144</v>
      </c>
      <c r="D22" s="442"/>
      <c r="E22" s="442"/>
      <c r="F22" s="34">
        <f>'Traçabilité qualitative'!BC14</f>
        <v>0</v>
      </c>
      <c r="G22" s="250">
        <f>'Traçabilité qualitative'!BD14</f>
        <v>0</v>
      </c>
      <c r="H22" s="247">
        <f>'Traçabilité qualitative'!BE14</f>
        <v>0</v>
      </c>
      <c r="I22" s="191" t="str">
        <f>IFERROR('Traçabilité qualitative'!BG14,"")</f>
        <v/>
      </c>
      <c r="J22" s="264" t="str">
        <f>IFERROR('Traçabilité qualitative'!BH14,"")</f>
        <v/>
      </c>
    </row>
    <row r="23" spans="1:10" ht="42.75" customHeight="1" x14ac:dyDescent="0.25">
      <c r="A23" s="404" t="s">
        <v>20</v>
      </c>
      <c r="B23" s="488"/>
      <c r="C23" s="455" t="s">
        <v>175</v>
      </c>
      <c r="D23" s="455"/>
      <c r="E23" s="455"/>
      <c r="F23" s="244">
        <f>'Traçabilité qualitative'!BC15</f>
        <v>0</v>
      </c>
      <c r="G23" s="244">
        <f>'Traçabilité qualitative'!BD15</f>
        <v>0</v>
      </c>
      <c r="H23" s="257">
        <f>'Traçabilité qualitative'!BE15</f>
        <v>0</v>
      </c>
      <c r="I23" s="276" t="str">
        <f>IFERROR('Traçabilité qualitative'!BG15,"")</f>
        <v/>
      </c>
      <c r="J23" s="277" t="str">
        <f>IFERROR('Traçabilité qualitative'!BH15,"")</f>
        <v/>
      </c>
    </row>
    <row r="24" spans="1:10" ht="15" customHeight="1" x14ac:dyDescent="0.25">
      <c r="A24" s="411"/>
      <c r="B24" s="489"/>
      <c r="C24" s="444" t="s">
        <v>177</v>
      </c>
      <c r="D24" s="445"/>
      <c r="E24" s="446"/>
      <c r="F24" s="263">
        <f>'Traçabilité qualitative'!BC16</f>
        <v>0</v>
      </c>
      <c r="G24" s="251">
        <f>'Traçabilité qualitative'!BD16</f>
        <v>0</v>
      </c>
      <c r="H24" s="249">
        <f>'Traçabilité qualitative'!BE16</f>
        <v>0</v>
      </c>
      <c r="I24" s="349" t="str">
        <f>IFERROR('Traçabilité qualitative'!BG16,"")</f>
        <v/>
      </c>
      <c r="J24" s="273" t="str">
        <f>IFERROR('Traçabilité qualitative'!BH16,"")</f>
        <v/>
      </c>
    </row>
    <row r="25" spans="1:10" ht="30" customHeight="1" x14ac:dyDescent="0.25">
      <c r="A25" s="405"/>
      <c r="B25" s="490"/>
      <c r="C25" s="435" t="s">
        <v>176</v>
      </c>
      <c r="D25" s="435"/>
      <c r="E25" s="435"/>
      <c r="F25" s="194">
        <f>'Traçabilité qualitative'!BC17</f>
        <v>0</v>
      </c>
      <c r="G25" s="255">
        <f>'Traçabilité qualitative'!BD17</f>
        <v>0</v>
      </c>
      <c r="H25" s="255">
        <f>'Traçabilité qualitative'!BE17</f>
        <v>0</v>
      </c>
      <c r="I25" s="279" t="str">
        <f>IFERROR('Traçabilité qualitative'!BG17,"")</f>
        <v/>
      </c>
      <c r="J25" s="278" t="str">
        <f>IFERROR('Traçabilité qualitative'!BH17,"")</f>
        <v/>
      </c>
    </row>
    <row r="26" spans="1:10" ht="30" customHeight="1" x14ac:dyDescent="0.25">
      <c r="A26" s="405"/>
      <c r="B26" s="490"/>
      <c r="C26" s="434" t="s">
        <v>178</v>
      </c>
      <c r="D26" s="434"/>
      <c r="E26" s="434"/>
      <c r="F26" s="34">
        <f>'Traçabilité qualitative'!BC18</f>
        <v>0</v>
      </c>
      <c r="G26" s="251">
        <f>'Traçabilité qualitative'!BD18</f>
        <v>0</v>
      </c>
      <c r="H26" s="251">
        <f>'Traçabilité qualitative'!BE18</f>
        <v>0</v>
      </c>
      <c r="I26" s="350" t="str">
        <f>IFERROR('Traçabilité qualitative'!BG18,"")</f>
        <v/>
      </c>
      <c r="J26" s="273" t="str">
        <f>IFERROR('Traçabilité qualitative'!BH18,"")</f>
        <v/>
      </c>
    </row>
    <row r="27" spans="1:10" ht="30" customHeight="1" x14ac:dyDescent="0.25">
      <c r="A27" s="406"/>
      <c r="B27" s="491"/>
      <c r="C27" s="460" t="s">
        <v>179</v>
      </c>
      <c r="D27" s="461"/>
      <c r="E27" s="462"/>
      <c r="F27" s="196">
        <f>'Traçabilité qualitative'!BC19</f>
        <v>0</v>
      </c>
      <c r="G27" s="258">
        <f>'Traçabilité qualitative'!BD19</f>
        <v>0</v>
      </c>
      <c r="H27" s="258">
        <f>'Traçabilité qualitative'!BE19</f>
        <v>0</v>
      </c>
      <c r="I27" s="280" t="str">
        <f>IFERROR('Traçabilité qualitative'!BG19,"")</f>
        <v/>
      </c>
      <c r="J27" s="348" t="str">
        <f>IFERROR('Traçabilité qualitative'!BH19,"")</f>
        <v/>
      </c>
    </row>
    <row r="28" spans="1:10" ht="30" customHeight="1" thickBot="1" x14ac:dyDescent="0.3">
      <c r="A28" s="412"/>
      <c r="B28" s="492"/>
      <c r="C28" s="431" t="s">
        <v>180</v>
      </c>
      <c r="D28" s="432"/>
      <c r="E28" s="433"/>
      <c r="F28" s="190">
        <f>'Traçabilité qualitative'!BC20</f>
        <v>0</v>
      </c>
      <c r="G28" s="250">
        <f>'Traçabilité qualitative'!BD20</f>
        <v>0</v>
      </c>
      <c r="H28" s="250">
        <f>'Traçabilité qualitative'!BE20</f>
        <v>0</v>
      </c>
      <c r="I28" s="351" t="str">
        <f>IFERROR('Traçabilité qualitative'!BG20,"")</f>
        <v/>
      </c>
      <c r="J28" s="264" t="str">
        <f>IFERROR('Traçabilité qualitative'!BH20,"")</f>
        <v/>
      </c>
    </row>
    <row r="29" spans="1:10" ht="15" customHeight="1" x14ac:dyDescent="0.25">
      <c r="A29" s="404" t="s">
        <v>162</v>
      </c>
      <c r="B29" s="488"/>
      <c r="C29" s="456" t="s">
        <v>163</v>
      </c>
      <c r="D29" s="456"/>
      <c r="E29" s="456"/>
      <c r="F29" s="260">
        <f>'Traçabilité qualitative'!BC21</f>
        <v>0</v>
      </c>
      <c r="G29" s="261">
        <f>'Traçabilité qualitative'!BD21</f>
        <v>0</v>
      </c>
      <c r="H29" s="261">
        <f>'Traçabilité qualitative'!BE21</f>
        <v>0</v>
      </c>
      <c r="I29" s="281" t="str">
        <f>IFERROR('Traçabilité qualitative'!BG21,"")</f>
        <v/>
      </c>
      <c r="J29" s="283" t="str">
        <f>IFERROR('Traçabilité qualitative'!BH21,"")</f>
        <v/>
      </c>
    </row>
    <row r="30" spans="1:10" ht="30" customHeight="1" x14ac:dyDescent="0.25">
      <c r="A30" s="405"/>
      <c r="B30" s="490"/>
      <c r="C30" s="434" t="s">
        <v>133</v>
      </c>
      <c r="D30" s="434"/>
      <c r="E30" s="434"/>
      <c r="F30" s="249">
        <f>'Traçabilité qualitative'!BC22</f>
        <v>0</v>
      </c>
      <c r="G30" s="251">
        <f>'Traçabilité qualitative'!BD22</f>
        <v>0</v>
      </c>
      <c r="H30" s="252">
        <f>'Traçabilité qualitative'!BE22</f>
        <v>0</v>
      </c>
      <c r="I30" s="350" t="str">
        <f>IFERROR('Traçabilité qualitative'!BG22,"")</f>
        <v/>
      </c>
      <c r="J30" s="273" t="str">
        <f>IFERROR('Traçabilité qualitative'!BH22,"")</f>
        <v/>
      </c>
    </row>
    <row r="31" spans="1:10" ht="30" customHeight="1" x14ac:dyDescent="0.25">
      <c r="A31" s="405"/>
      <c r="B31" s="490"/>
      <c r="C31" s="435" t="s">
        <v>134</v>
      </c>
      <c r="D31" s="435"/>
      <c r="E31" s="435"/>
      <c r="F31" s="256">
        <f>'Traçabilité qualitative'!BC23</f>
        <v>0</v>
      </c>
      <c r="G31" s="256">
        <f>'Traçabilité qualitative'!BD23</f>
        <v>0</v>
      </c>
      <c r="H31" s="256">
        <f>'Traçabilité qualitative'!BE23</f>
        <v>0</v>
      </c>
      <c r="I31" s="287" t="str">
        <f>IFERROR('Traçabilité qualitative'!BG23,"")</f>
        <v/>
      </c>
      <c r="J31" s="286" t="str">
        <f>IFERROR('Traçabilité qualitative'!BH23,"")</f>
        <v/>
      </c>
    </row>
    <row r="32" spans="1:10" ht="30" customHeight="1" x14ac:dyDescent="0.25">
      <c r="A32" s="405"/>
      <c r="B32" s="490"/>
      <c r="C32" s="434" t="s">
        <v>135</v>
      </c>
      <c r="D32" s="434"/>
      <c r="E32" s="434"/>
      <c r="F32" s="252">
        <f>'Traçabilité qualitative'!BC24</f>
        <v>0</v>
      </c>
      <c r="G32" s="249">
        <f>'Traçabilité qualitative'!BD24</f>
        <v>0</v>
      </c>
      <c r="H32" s="249">
        <f>'Traçabilité qualitative'!BE24</f>
        <v>0</v>
      </c>
      <c r="I32" s="352" t="str">
        <f>IFERROR('Traçabilité qualitative'!BG24,"")</f>
        <v/>
      </c>
      <c r="J32" s="273" t="str">
        <f>IFERROR('Traçabilité qualitative'!BH24,"")</f>
        <v/>
      </c>
    </row>
    <row r="33" spans="1:10" ht="15" customHeight="1" x14ac:dyDescent="0.25">
      <c r="A33" s="405"/>
      <c r="B33" s="490"/>
      <c r="C33" s="435" t="s">
        <v>169</v>
      </c>
      <c r="D33" s="435"/>
      <c r="E33" s="435"/>
      <c r="F33" s="256">
        <f>'Traçabilité qualitative'!BC25</f>
        <v>0</v>
      </c>
      <c r="G33" s="255">
        <f>'Traçabilité qualitative'!BD25</f>
        <v>0</v>
      </c>
      <c r="H33" s="256">
        <f>'Traçabilité qualitative'!BE25</f>
        <v>0</v>
      </c>
      <c r="I33" s="285" t="str">
        <f>IFERROR('Traçabilité qualitative'!BG25,"")</f>
        <v/>
      </c>
      <c r="J33" s="286" t="str">
        <f>IFERROR('Traçabilité qualitative'!BH25,"")</f>
        <v/>
      </c>
    </row>
    <row r="34" spans="1:10" ht="28.5" customHeight="1" x14ac:dyDescent="0.25">
      <c r="A34" s="406"/>
      <c r="B34" s="491"/>
      <c r="C34" s="444" t="s">
        <v>18</v>
      </c>
      <c r="D34" s="445"/>
      <c r="E34" s="446"/>
      <c r="F34" s="249">
        <f>'Traçabilité qualitative'!BC26</f>
        <v>0</v>
      </c>
      <c r="G34" s="251">
        <f>'Traçabilité qualitative'!BD26</f>
        <v>0</v>
      </c>
      <c r="H34" s="249">
        <f>'Traçabilité qualitative'!BE26</f>
        <v>0</v>
      </c>
      <c r="I34" s="350" t="str">
        <f>IFERROR('Traçabilité qualitative'!BG26,"")</f>
        <v/>
      </c>
      <c r="J34" s="273" t="str">
        <f>IFERROR('Traçabilité qualitative'!BH26,"")</f>
        <v/>
      </c>
    </row>
    <row r="35" spans="1:10" ht="28.5" customHeight="1" x14ac:dyDescent="0.25">
      <c r="A35" s="406"/>
      <c r="B35" s="491"/>
      <c r="C35" s="457" t="s">
        <v>186</v>
      </c>
      <c r="D35" s="458"/>
      <c r="E35" s="459"/>
      <c r="F35" s="255">
        <f>'Traçabilité qualitative'!BC27</f>
        <v>0</v>
      </c>
      <c r="G35" s="255">
        <f>'Traçabilité qualitative'!BD27</f>
        <v>0</v>
      </c>
      <c r="H35" s="255">
        <f>'Traçabilité qualitative'!BE27</f>
        <v>0</v>
      </c>
      <c r="I35" s="285" t="str">
        <f>IFERROR('Traçabilité qualitative'!BG27,"")</f>
        <v/>
      </c>
      <c r="J35" s="286" t="str">
        <f>IFERROR('Traçabilité qualitative'!BH27,"")</f>
        <v/>
      </c>
    </row>
    <row r="36" spans="1:10" ht="34.5" customHeight="1" x14ac:dyDescent="0.25">
      <c r="A36" s="406"/>
      <c r="B36" s="491"/>
      <c r="C36" s="444" t="s">
        <v>181</v>
      </c>
      <c r="D36" s="445"/>
      <c r="E36" s="446"/>
      <c r="F36" s="251">
        <f>'Traçabilité qualitative'!BC28</f>
        <v>0</v>
      </c>
      <c r="G36" s="251">
        <f>'Traçabilité qualitative'!BD28</f>
        <v>0</v>
      </c>
      <c r="H36" s="251">
        <f>'Traçabilité qualitative'!BE28</f>
        <v>0</v>
      </c>
      <c r="I36" s="350" t="str">
        <f>IFERROR('Traçabilité qualitative'!BG28,"")</f>
        <v/>
      </c>
      <c r="J36" s="273" t="str">
        <f>IFERROR('Traçabilité qualitative'!BH28,"")</f>
        <v/>
      </c>
    </row>
    <row r="37" spans="1:10" ht="25.5" customHeight="1" x14ac:dyDescent="0.25">
      <c r="A37" s="406"/>
      <c r="B37" s="491"/>
      <c r="C37" s="457" t="s">
        <v>182</v>
      </c>
      <c r="D37" s="458"/>
      <c r="E37" s="459"/>
      <c r="F37" s="256">
        <f>'Traçabilité qualitative'!BC29</f>
        <v>0</v>
      </c>
      <c r="G37" s="255">
        <f>'Traçabilité qualitative'!BD29</f>
        <v>0</v>
      </c>
      <c r="H37" s="255">
        <f>'Traçabilité qualitative'!BE29</f>
        <v>0</v>
      </c>
      <c r="I37" s="285" t="str">
        <f>IFERROR('Traçabilité qualitative'!BG29,"")</f>
        <v/>
      </c>
      <c r="J37" s="286" t="str">
        <f>IFERROR('Traçabilité qualitative'!BH29,"")</f>
        <v/>
      </c>
    </row>
    <row r="38" spans="1:10" ht="25.5" customHeight="1" x14ac:dyDescent="0.25">
      <c r="A38" s="406"/>
      <c r="B38" s="491"/>
      <c r="C38" s="444" t="s">
        <v>164</v>
      </c>
      <c r="D38" s="445"/>
      <c r="E38" s="446"/>
      <c r="F38" s="249">
        <f>'Traçabilité qualitative'!BC30</f>
        <v>0</v>
      </c>
      <c r="G38" s="251">
        <f>'Traçabilité qualitative'!BD30</f>
        <v>0</v>
      </c>
      <c r="H38" s="251">
        <f>'Traçabilité qualitative'!BE30</f>
        <v>0</v>
      </c>
      <c r="I38" s="349" t="str">
        <f>IFERROR('Traçabilité qualitative'!BG30,"")</f>
        <v/>
      </c>
      <c r="J38" s="273" t="str">
        <f>IFERROR('Traçabilité qualitative'!BH30,"")</f>
        <v/>
      </c>
    </row>
    <row r="39" spans="1:10" ht="25.5" customHeight="1" x14ac:dyDescent="0.25">
      <c r="A39" s="406"/>
      <c r="B39" s="491"/>
      <c r="C39" s="457" t="s">
        <v>165</v>
      </c>
      <c r="D39" s="458"/>
      <c r="E39" s="459"/>
      <c r="F39" s="255">
        <f>'Traçabilité qualitative'!BC31</f>
        <v>0</v>
      </c>
      <c r="G39" s="255">
        <f>'Traçabilité qualitative'!BD31</f>
        <v>0</v>
      </c>
      <c r="H39" s="255">
        <f>'Traçabilité qualitative'!BE31</f>
        <v>0</v>
      </c>
      <c r="I39" s="288" t="str">
        <f>IFERROR('Traçabilité qualitative'!BG31,"")</f>
        <v/>
      </c>
      <c r="J39" s="286" t="str">
        <f>IFERROR('Traçabilité qualitative'!BH31,"")</f>
        <v/>
      </c>
    </row>
    <row r="40" spans="1:10" ht="25.5" customHeight="1" x14ac:dyDescent="0.25">
      <c r="A40" s="406"/>
      <c r="B40" s="491"/>
      <c r="C40" s="444" t="s">
        <v>166</v>
      </c>
      <c r="D40" s="445"/>
      <c r="E40" s="446"/>
      <c r="F40" s="252">
        <f>'Traçabilité qualitative'!BC32</f>
        <v>0</v>
      </c>
      <c r="G40" s="251">
        <f>'Traçabilité qualitative'!BD32</f>
        <v>0</v>
      </c>
      <c r="H40" s="252">
        <f>'Traçabilité qualitative'!BE32</f>
        <v>0</v>
      </c>
      <c r="I40" s="350" t="str">
        <f>IFERROR('Traçabilité qualitative'!BG32,"")</f>
        <v/>
      </c>
      <c r="J40" s="273" t="str">
        <f>IFERROR('Traçabilité qualitative'!BH32,"")</f>
        <v/>
      </c>
    </row>
    <row r="41" spans="1:10" ht="30" customHeight="1" thickBot="1" x14ac:dyDescent="0.3">
      <c r="A41" s="412"/>
      <c r="B41" s="492"/>
      <c r="C41" s="493" t="s">
        <v>167</v>
      </c>
      <c r="D41" s="493"/>
      <c r="E41" s="493"/>
      <c r="F41" s="259">
        <f>'Traçabilité qualitative'!BC33</f>
        <v>0</v>
      </c>
      <c r="G41" s="262">
        <f>'Traçabilité qualitative'!BD33</f>
        <v>0</v>
      </c>
      <c r="H41" s="259">
        <f>'Traçabilité qualitative'!BE33</f>
        <v>0</v>
      </c>
      <c r="I41" s="282" t="str">
        <f>IFERROR('Traçabilité qualitative'!BG33,"")</f>
        <v/>
      </c>
      <c r="J41" s="284" t="str">
        <f>IFERROR('Traçabilité qualitative'!BH33,"")</f>
        <v/>
      </c>
    </row>
    <row r="42" spans="1:10" ht="15" customHeight="1" x14ac:dyDescent="0.25">
      <c r="A42" s="427" t="s">
        <v>77</v>
      </c>
      <c r="B42" s="428"/>
      <c r="C42" s="428"/>
      <c r="D42" s="428"/>
      <c r="E42" s="428"/>
      <c r="F42" s="482"/>
      <c r="G42" s="483"/>
      <c r="H42" s="484"/>
      <c r="I42" s="425" t="s">
        <v>76</v>
      </c>
      <c r="J42" s="426"/>
    </row>
    <row r="43" spans="1:10" ht="15" customHeight="1" thickBot="1" x14ac:dyDescent="0.3">
      <c r="A43" s="429"/>
      <c r="B43" s="430"/>
      <c r="C43" s="430"/>
      <c r="D43" s="430"/>
      <c r="E43" s="430"/>
      <c r="F43" s="485"/>
      <c r="G43" s="486"/>
      <c r="H43" s="487"/>
      <c r="I43" s="192" t="s">
        <v>128</v>
      </c>
      <c r="J43" s="193" t="s">
        <v>129</v>
      </c>
    </row>
    <row r="44" spans="1:10" ht="24" customHeight="1" x14ac:dyDescent="0.25">
      <c r="A44" s="436" t="s">
        <v>21</v>
      </c>
      <c r="B44" s="496"/>
      <c r="C44" s="456" t="s">
        <v>194</v>
      </c>
      <c r="D44" s="456"/>
      <c r="E44" s="456"/>
      <c r="F44" s="259">
        <f>'Traçabilité qualitative'!BC34</f>
        <v>0</v>
      </c>
      <c r="G44" s="197">
        <f>'Traçabilité qualitative'!BD34</f>
        <v>0</v>
      </c>
      <c r="H44" s="259">
        <f>'Traçabilité qualitative'!BE34</f>
        <v>0</v>
      </c>
      <c r="I44" s="289" t="str">
        <f>IFERROR('Traçabilité qualitative'!BG34,"")</f>
        <v/>
      </c>
      <c r="J44" s="290" t="str">
        <f>IFERROR('Traçabilité qualitative'!BH34,"")</f>
        <v/>
      </c>
    </row>
    <row r="45" spans="1:10" ht="15" customHeight="1" x14ac:dyDescent="0.25">
      <c r="A45" s="497"/>
      <c r="B45" s="498"/>
      <c r="C45" s="434" t="s">
        <v>148</v>
      </c>
      <c r="D45" s="434"/>
      <c r="E45" s="434"/>
      <c r="F45" s="247">
        <f>'Traçabilité qualitative'!BC35</f>
        <v>0</v>
      </c>
      <c r="G45" s="34">
        <f>'Traçabilité qualitative'!BD35</f>
        <v>0</v>
      </c>
      <c r="H45" s="247">
        <f>'Traçabilité qualitative'!BE35</f>
        <v>0</v>
      </c>
      <c r="I45" s="352" t="str">
        <f>IFERROR('Traçabilité qualitative'!BG35,"")</f>
        <v/>
      </c>
      <c r="J45" s="275" t="str">
        <f>IFERROR('Traçabilité qualitative'!BH35,"")</f>
        <v/>
      </c>
    </row>
    <row r="46" spans="1:10" ht="14.25" customHeight="1" x14ac:dyDescent="0.25">
      <c r="A46" s="497"/>
      <c r="B46" s="498"/>
      <c r="C46" s="435" t="s">
        <v>147</v>
      </c>
      <c r="D46" s="435"/>
      <c r="E46" s="435"/>
      <c r="F46" s="259">
        <f>'Traçabilité qualitative'!BC36</f>
        <v>0</v>
      </c>
      <c r="G46" s="194">
        <f>'Traçabilité qualitative'!BD36</f>
        <v>0</v>
      </c>
      <c r="H46" s="259">
        <f>'Traçabilité qualitative'!BE36</f>
        <v>0</v>
      </c>
      <c r="I46" s="285" t="str">
        <f>IFERROR('Traçabilité qualitative'!BG36,"")</f>
        <v/>
      </c>
      <c r="J46" s="286" t="str">
        <f>IFERROR('Traçabilité qualitative'!BH36,"")</f>
        <v/>
      </c>
    </row>
    <row r="47" spans="1:10" ht="21.75" customHeight="1" thickBot="1" x14ac:dyDescent="0.3">
      <c r="A47" s="499"/>
      <c r="B47" s="500"/>
      <c r="C47" s="481" t="s">
        <v>19</v>
      </c>
      <c r="D47" s="481"/>
      <c r="E47" s="481"/>
      <c r="F47" s="247">
        <f>'Traçabilité qualitative'!BC37</f>
        <v>0</v>
      </c>
      <c r="G47" s="533">
        <f>'Traçabilité qualitative'!BD37</f>
        <v>0</v>
      </c>
      <c r="H47" s="190">
        <f>'Traçabilité qualitative'!BE37</f>
        <v>0</v>
      </c>
      <c r="I47" s="353" t="str">
        <f>IFERROR('Traçabilité qualitative'!BG37,"")</f>
        <v/>
      </c>
      <c r="J47" s="354" t="str">
        <f>IFERROR('Traçabilité qualitative'!BH37,"")</f>
        <v/>
      </c>
    </row>
    <row r="48" spans="1:10" ht="15" customHeight="1" x14ac:dyDescent="0.25">
      <c r="A48" s="451" t="s">
        <v>0</v>
      </c>
      <c r="B48" s="452"/>
      <c r="C48" s="453">
        <f>Périmètre!E2</f>
        <v>0</v>
      </c>
      <c r="D48" s="454"/>
      <c r="E48" s="245"/>
      <c r="F48" s="246"/>
      <c r="G48" s="246"/>
      <c r="H48" s="36"/>
      <c r="I48" s="246"/>
      <c r="J48" s="246"/>
    </row>
    <row r="49" spans="1:10" ht="14.25" customHeight="1" x14ac:dyDescent="0.25">
      <c r="A49" s="38"/>
      <c r="B49" s="39"/>
      <c r="C49" s="40"/>
      <c r="D49" s="40"/>
      <c r="E49" s="29"/>
      <c r="F49" s="29"/>
      <c r="G49" s="29"/>
      <c r="H49" s="29"/>
      <c r="I49" s="29"/>
      <c r="J49" s="29"/>
    </row>
    <row r="50" spans="1:10" x14ac:dyDescent="0.25">
      <c r="A50" s="477" t="s">
        <v>101</v>
      </c>
      <c r="B50" s="478"/>
      <c r="C50" s="449" t="str">
        <f>C4</f>
        <v/>
      </c>
      <c r="D50" s="448"/>
      <c r="E50" s="29"/>
      <c r="F50" s="29"/>
      <c r="G50" s="29"/>
      <c r="H50" s="29"/>
      <c r="I50" s="29"/>
      <c r="J50" s="29"/>
    </row>
    <row r="51" spans="1:10" x14ac:dyDescent="0.25">
      <c r="A51" s="38"/>
      <c r="B51" s="39"/>
      <c r="C51" s="40"/>
      <c r="D51" s="40"/>
      <c r="E51" s="29"/>
      <c r="F51" s="29"/>
      <c r="G51" s="29"/>
      <c r="H51" s="29"/>
      <c r="I51" s="29"/>
      <c r="J51" s="29"/>
    </row>
    <row r="52" spans="1:10" x14ac:dyDescent="0.25">
      <c r="A52" s="477" t="s">
        <v>1</v>
      </c>
      <c r="B52" s="478"/>
      <c r="C52" s="494">
        <f>Périmètre!E6</f>
        <v>0</v>
      </c>
      <c r="D52" s="495"/>
      <c r="E52" s="29"/>
      <c r="F52" s="29"/>
      <c r="G52" s="29"/>
      <c r="H52" s="29"/>
      <c r="I52" s="29"/>
      <c r="J52" s="29"/>
    </row>
    <row r="53" spans="1:10" x14ac:dyDescent="0.25">
      <c r="A53" s="30"/>
      <c r="B53" s="30"/>
      <c r="C53" s="30"/>
      <c r="D53" s="30"/>
      <c r="E53" s="33"/>
      <c r="F53" s="33"/>
      <c r="G53" s="33"/>
      <c r="H53" s="33"/>
      <c r="I53" s="33"/>
      <c r="J53" s="33"/>
    </row>
    <row r="54" spans="1:10" ht="18.75" customHeight="1" x14ac:dyDescent="0.25">
      <c r="A54" s="480" t="s">
        <v>81</v>
      </c>
      <c r="B54" s="469"/>
      <c r="C54" s="469"/>
      <c r="D54" s="469"/>
      <c r="E54" s="469"/>
      <c r="F54" s="469"/>
      <c r="G54" s="469"/>
      <c r="H54" s="469"/>
      <c r="I54" s="469"/>
      <c r="J54" s="470"/>
    </row>
    <row r="55" spans="1:10" x14ac:dyDescent="0.25">
      <c r="A55" s="471"/>
      <c r="B55" s="472"/>
      <c r="C55" s="472"/>
      <c r="D55" s="472"/>
      <c r="E55" s="472"/>
      <c r="F55" s="472"/>
      <c r="G55" s="472"/>
      <c r="H55" s="472"/>
      <c r="I55" s="472"/>
      <c r="J55" s="473"/>
    </row>
    <row r="56" spans="1:10" x14ac:dyDescent="0.25">
      <c r="A56" s="474"/>
      <c r="B56" s="475"/>
      <c r="C56" s="475"/>
      <c r="D56" s="475"/>
      <c r="E56" s="475"/>
      <c r="F56" s="475"/>
      <c r="G56" s="475"/>
      <c r="H56" s="475"/>
      <c r="I56" s="475"/>
      <c r="J56" s="476"/>
    </row>
    <row r="57" spans="1:10" x14ac:dyDescent="0.25">
      <c r="A57" s="30"/>
      <c r="B57" s="30"/>
      <c r="C57" s="30"/>
      <c r="D57" s="30"/>
      <c r="E57" s="30"/>
      <c r="F57" s="30"/>
      <c r="G57" s="30"/>
      <c r="H57" s="30"/>
      <c r="I57" s="30"/>
      <c r="J57" s="30"/>
    </row>
    <row r="97" spans="1:10" x14ac:dyDescent="0.25">
      <c r="A97" s="29"/>
      <c r="B97" s="29"/>
      <c r="C97" s="37"/>
      <c r="D97" s="37"/>
      <c r="E97" s="29"/>
      <c r="F97" s="29"/>
      <c r="G97" s="29"/>
      <c r="H97" s="29"/>
      <c r="I97" s="29"/>
      <c r="J97" s="29"/>
    </row>
    <row r="98" spans="1:10" x14ac:dyDescent="0.25">
      <c r="A98" s="477" t="s">
        <v>0</v>
      </c>
      <c r="B98" s="478"/>
      <c r="C98" s="448">
        <f>Périmètre!E2</f>
        <v>0</v>
      </c>
      <c r="D98" s="448"/>
      <c r="E98" s="29"/>
      <c r="F98" s="29"/>
      <c r="G98" s="29"/>
      <c r="H98" s="29"/>
      <c r="I98" s="29"/>
      <c r="J98" s="29"/>
    </row>
    <row r="99" spans="1:10" x14ac:dyDescent="0.25">
      <c r="A99" s="38"/>
      <c r="B99" s="39"/>
      <c r="C99" s="40"/>
      <c r="D99" s="40"/>
      <c r="E99" s="29"/>
      <c r="F99" s="29"/>
      <c r="G99" s="29"/>
      <c r="H99" s="29"/>
      <c r="I99" s="29"/>
      <c r="J99" s="29"/>
    </row>
    <row r="100" spans="1:10" x14ac:dyDescent="0.25">
      <c r="A100" s="477" t="s">
        <v>123</v>
      </c>
      <c r="B100" s="478"/>
      <c r="C100" s="449" t="str">
        <f>C4</f>
        <v/>
      </c>
      <c r="D100" s="448"/>
      <c r="E100" s="29"/>
      <c r="F100" s="29"/>
      <c r="G100" s="29"/>
      <c r="H100" s="29"/>
      <c r="I100" s="29"/>
      <c r="J100" s="29"/>
    </row>
    <row r="101" spans="1:10" x14ac:dyDescent="0.25">
      <c r="A101" s="38"/>
      <c r="B101" s="39"/>
      <c r="C101" s="40"/>
      <c r="D101" s="40"/>
      <c r="E101" s="29"/>
      <c r="F101" s="29"/>
      <c r="G101" s="29"/>
      <c r="H101" s="29"/>
      <c r="I101" s="29"/>
      <c r="J101" s="29"/>
    </row>
    <row r="102" spans="1:10" x14ac:dyDescent="0.25">
      <c r="A102" s="477" t="s">
        <v>1</v>
      </c>
      <c r="B102" s="478"/>
      <c r="C102" s="448">
        <f>Périmètre!E6</f>
        <v>0</v>
      </c>
      <c r="D102" s="448"/>
      <c r="E102" s="29"/>
      <c r="F102" s="29"/>
      <c r="G102" s="29"/>
      <c r="H102" s="29"/>
      <c r="I102" s="29"/>
      <c r="J102" s="29"/>
    </row>
    <row r="103" spans="1:10" x14ac:dyDescent="0.25">
      <c r="A103" s="30"/>
      <c r="B103" s="30"/>
      <c r="C103" s="30"/>
      <c r="D103" s="30"/>
      <c r="E103" s="33"/>
      <c r="F103" s="33"/>
      <c r="G103" s="33"/>
      <c r="H103" s="33"/>
      <c r="I103" s="33"/>
      <c r="J103" s="33"/>
    </row>
    <row r="104" spans="1:10" ht="18.75" customHeight="1" x14ac:dyDescent="0.25">
      <c r="A104" s="480" t="s">
        <v>94</v>
      </c>
      <c r="B104" s="469"/>
      <c r="C104" s="469"/>
      <c r="D104" s="469"/>
      <c r="E104" s="469"/>
      <c r="F104" s="469"/>
      <c r="G104" s="469"/>
      <c r="H104" s="469"/>
      <c r="I104" s="469"/>
      <c r="J104" s="470"/>
    </row>
    <row r="105" spans="1:10" x14ac:dyDescent="0.25">
      <c r="A105" s="471"/>
      <c r="B105" s="472"/>
      <c r="C105" s="472"/>
      <c r="D105" s="472"/>
      <c r="E105" s="472"/>
      <c r="F105" s="472"/>
      <c r="G105" s="472"/>
      <c r="H105" s="472"/>
      <c r="I105" s="472"/>
      <c r="J105" s="473"/>
    </row>
    <row r="106" spans="1:10" x14ac:dyDescent="0.25">
      <c r="A106" s="474"/>
      <c r="B106" s="475"/>
      <c r="C106" s="475"/>
      <c r="D106" s="475"/>
      <c r="E106" s="475"/>
      <c r="F106" s="475"/>
      <c r="G106" s="475"/>
      <c r="H106" s="475"/>
      <c r="I106" s="475"/>
      <c r="J106" s="476"/>
    </row>
    <row r="107" spans="1:10" x14ac:dyDescent="0.25">
      <c r="A107" s="30"/>
      <c r="B107" s="30"/>
      <c r="C107" s="30"/>
      <c r="D107" s="30"/>
      <c r="E107" s="30"/>
      <c r="F107" s="30"/>
      <c r="G107" s="30"/>
      <c r="H107" s="30"/>
      <c r="I107" s="30"/>
      <c r="J107" s="30"/>
    </row>
    <row r="108" spans="1:10" x14ac:dyDescent="0.25">
      <c r="A108" s="29"/>
      <c r="B108" s="29"/>
      <c r="C108" s="29"/>
      <c r="D108" s="29"/>
      <c r="E108" s="29"/>
      <c r="F108" s="29"/>
      <c r="G108" s="29"/>
      <c r="H108" s="29"/>
      <c r="I108" s="29"/>
      <c r="J108" s="29"/>
    </row>
    <row r="109" spans="1:10" x14ac:dyDescent="0.25">
      <c r="A109" s="33"/>
      <c r="B109" s="33"/>
      <c r="C109" s="33"/>
      <c r="D109" s="33"/>
      <c r="E109" s="33"/>
      <c r="F109" s="33"/>
      <c r="G109" s="33"/>
      <c r="H109" s="33"/>
      <c r="I109" s="33"/>
      <c r="J109" s="33"/>
    </row>
    <row r="110" spans="1:10" ht="15" customHeight="1" x14ac:dyDescent="0.25">
      <c r="A110" s="463" t="s">
        <v>97</v>
      </c>
      <c r="B110" s="469"/>
      <c r="C110" s="469"/>
      <c r="D110" s="469"/>
      <c r="E110" s="469"/>
      <c r="F110" s="469"/>
      <c r="G110" s="469"/>
      <c r="H110" s="469"/>
      <c r="I110" s="470"/>
      <c r="J110" s="479">
        <f>Périmètre!N23</f>
        <v>0</v>
      </c>
    </row>
    <row r="111" spans="1:10" ht="15" customHeight="1" x14ac:dyDescent="0.25">
      <c r="A111" s="471"/>
      <c r="B111" s="472"/>
      <c r="C111" s="472"/>
      <c r="D111" s="472"/>
      <c r="E111" s="472"/>
      <c r="F111" s="472"/>
      <c r="G111" s="472"/>
      <c r="H111" s="472"/>
      <c r="I111" s="473"/>
      <c r="J111" s="479"/>
    </row>
    <row r="112" spans="1:10" x14ac:dyDescent="0.25">
      <c r="A112" s="474"/>
      <c r="B112" s="475"/>
      <c r="C112" s="475"/>
      <c r="D112" s="475"/>
      <c r="E112" s="475"/>
      <c r="F112" s="475"/>
      <c r="G112" s="475"/>
      <c r="H112" s="475"/>
      <c r="I112" s="476"/>
      <c r="J112" s="479"/>
    </row>
    <row r="113" spans="1:10" x14ac:dyDescent="0.25">
      <c r="A113" s="41"/>
      <c r="B113" s="41"/>
      <c r="C113" s="41"/>
      <c r="D113" s="41"/>
      <c r="E113" s="41"/>
      <c r="F113" s="41"/>
      <c r="G113" s="41"/>
      <c r="H113" s="41"/>
      <c r="I113" s="42"/>
      <c r="J113" s="42"/>
    </row>
    <row r="114" spans="1:10" x14ac:dyDescent="0.25">
      <c r="A114" s="43"/>
      <c r="B114" s="43"/>
      <c r="C114" s="43"/>
      <c r="D114" s="43"/>
      <c r="E114" s="43"/>
      <c r="F114" s="43"/>
      <c r="G114" s="43"/>
      <c r="H114" s="43"/>
      <c r="I114" s="44"/>
      <c r="J114" s="44"/>
    </row>
    <row r="115" spans="1:10" ht="30.75" customHeight="1" x14ac:dyDescent="0.25">
      <c r="A115" s="463" t="s">
        <v>98</v>
      </c>
      <c r="B115" s="464"/>
      <c r="C115" s="467" t="s">
        <v>138</v>
      </c>
      <c r="D115" s="467"/>
      <c r="E115" s="467"/>
      <c r="F115" s="467"/>
      <c r="G115" s="467"/>
      <c r="H115" s="467"/>
      <c r="I115" s="187">
        <f>'Traçabilité qualitative'!BC37</f>
        <v>0</v>
      </c>
      <c r="J115" s="468" t="str">
        <f>IFERROR(I115/I116,"")</f>
        <v/>
      </c>
    </row>
    <row r="116" spans="1:10" ht="30.75" customHeight="1" x14ac:dyDescent="0.25">
      <c r="A116" s="465"/>
      <c r="B116" s="466"/>
      <c r="C116" s="467" t="s">
        <v>139</v>
      </c>
      <c r="D116" s="467"/>
      <c r="E116" s="467"/>
      <c r="F116" s="467"/>
      <c r="G116" s="467"/>
      <c r="H116" s="467"/>
      <c r="I116" s="187">
        <f>'Traçabilité qualitative'!BE37</f>
        <v>0</v>
      </c>
      <c r="J116" s="468"/>
    </row>
    <row r="117" spans="1:10" x14ac:dyDescent="0.25">
      <c r="A117" s="41"/>
      <c r="B117" s="41"/>
      <c r="C117" s="41"/>
      <c r="D117" s="41"/>
      <c r="E117" s="41"/>
      <c r="F117" s="41"/>
      <c r="G117" s="41"/>
      <c r="H117" s="41"/>
      <c r="I117" s="45"/>
      <c r="J117" s="42"/>
    </row>
    <row r="118" spans="1:10" x14ac:dyDescent="0.25">
      <c r="A118" s="43"/>
      <c r="B118" s="43"/>
      <c r="C118" s="43"/>
      <c r="D118" s="43"/>
      <c r="E118" s="43"/>
      <c r="F118" s="43"/>
      <c r="G118" s="43"/>
      <c r="H118" s="43"/>
      <c r="I118" s="46"/>
      <c r="J118" s="44"/>
    </row>
    <row r="119" spans="1:10" ht="30.75" customHeight="1" x14ac:dyDescent="0.25">
      <c r="A119" s="463" t="s">
        <v>99</v>
      </c>
      <c r="B119" s="464"/>
      <c r="C119" s="467" t="s">
        <v>140</v>
      </c>
      <c r="D119" s="467"/>
      <c r="E119" s="467"/>
      <c r="F119" s="467"/>
      <c r="G119" s="467"/>
      <c r="H119" s="467"/>
      <c r="I119" s="187">
        <f>'Traçabilité quantitative'!F14</f>
        <v>0</v>
      </c>
      <c r="J119" s="468" t="str">
        <f>IFERROR(I119/I120,"")</f>
        <v/>
      </c>
    </row>
    <row r="120" spans="1:10" ht="30.75" customHeight="1" x14ac:dyDescent="0.25">
      <c r="A120" s="465"/>
      <c r="B120" s="466"/>
      <c r="C120" s="467" t="s">
        <v>141</v>
      </c>
      <c r="D120" s="467"/>
      <c r="E120" s="467"/>
      <c r="F120" s="467"/>
      <c r="G120" s="467"/>
      <c r="H120" s="467"/>
      <c r="I120" s="187">
        <f>'Traçabilité quantitative'!H14+'Traçabilité quantitative'!F14</f>
        <v>0</v>
      </c>
      <c r="J120" s="468"/>
    </row>
    <row r="121" spans="1:10" x14ac:dyDescent="0.25">
      <c r="A121" s="29"/>
      <c r="B121" s="29"/>
      <c r="C121" s="29"/>
      <c r="D121" s="29"/>
      <c r="E121" s="29"/>
      <c r="F121" s="29"/>
      <c r="G121" s="29"/>
      <c r="H121" s="29"/>
      <c r="I121" s="29"/>
      <c r="J121" s="29"/>
    </row>
    <row r="122" spans="1:10" x14ac:dyDescent="0.25">
      <c r="A122" s="29"/>
      <c r="B122" s="29"/>
      <c r="C122" s="29"/>
      <c r="D122" s="29"/>
      <c r="E122" s="29"/>
      <c r="F122" s="29"/>
      <c r="G122" s="29"/>
      <c r="H122" s="29"/>
      <c r="I122" s="29"/>
      <c r="J122" s="29"/>
    </row>
    <row r="123" spans="1:10" x14ac:dyDescent="0.25">
      <c r="A123" s="29"/>
      <c r="B123" s="29"/>
      <c r="C123" s="29"/>
      <c r="D123" s="29"/>
      <c r="E123" s="29"/>
      <c r="F123" s="29"/>
      <c r="G123" s="29"/>
      <c r="H123" s="29"/>
      <c r="I123" s="29"/>
      <c r="J123" s="29"/>
    </row>
    <row r="124" spans="1:10" x14ac:dyDescent="0.25">
      <c r="A124" s="29"/>
      <c r="B124" s="29"/>
      <c r="C124" s="29"/>
      <c r="D124" s="29"/>
      <c r="E124" s="29"/>
      <c r="F124" s="29"/>
      <c r="G124" s="29"/>
      <c r="H124" s="29"/>
      <c r="I124" s="29"/>
      <c r="J124" s="29"/>
    </row>
    <row r="125" spans="1:10" x14ac:dyDescent="0.25">
      <c r="A125" s="29"/>
      <c r="B125" s="29"/>
      <c r="C125" s="29"/>
      <c r="D125" s="29"/>
      <c r="E125" s="29"/>
      <c r="F125" s="29"/>
      <c r="G125" s="29"/>
      <c r="H125" s="29"/>
      <c r="I125" s="29"/>
      <c r="J125" s="29"/>
    </row>
    <row r="126" spans="1:10" x14ac:dyDescent="0.25">
      <c r="A126" s="29"/>
      <c r="B126" s="29"/>
      <c r="C126" s="29"/>
      <c r="D126" s="29"/>
      <c r="E126" s="29"/>
      <c r="F126" s="29"/>
      <c r="G126" s="29"/>
      <c r="H126" s="29"/>
      <c r="I126" s="29"/>
      <c r="J126" s="29"/>
    </row>
    <row r="127" spans="1:10" x14ac:dyDescent="0.25">
      <c r="A127" s="29"/>
      <c r="B127" s="29"/>
      <c r="C127" s="29"/>
      <c r="D127" s="29"/>
      <c r="E127" s="29"/>
      <c r="F127" s="29"/>
      <c r="G127" s="29"/>
      <c r="H127" s="29"/>
      <c r="I127" s="29"/>
      <c r="J127" s="29"/>
    </row>
    <row r="128" spans="1:10" x14ac:dyDescent="0.25">
      <c r="A128" s="29"/>
      <c r="B128" s="29"/>
      <c r="C128" s="29"/>
      <c r="D128" s="29"/>
      <c r="E128" s="29"/>
      <c r="F128" s="29"/>
      <c r="G128" s="29"/>
      <c r="H128" s="29"/>
      <c r="I128" s="29"/>
      <c r="J128" s="29"/>
    </row>
    <row r="129" spans="1:10" x14ac:dyDescent="0.25">
      <c r="A129" s="29"/>
      <c r="B129" s="29"/>
      <c r="C129" s="29"/>
      <c r="D129" s="29"/>
      <c r="E129" s="29"/>
      <c r="F129" s="29"/>
      <c r="G129" s="29"/>
      <c r="H129" s="29"/>
      <c r="I129" s="29"/>
      <c r="J129" s="29"/>
    </row>
    <row r="130" spans="1:10" x14ac:dyDescent="0.25">
      <c r="A130" s="29"/>
      <c r="B130" s="29"/>
      <c r="C130" s="29"/>
      <c r="D130" s="29"/>
      <c r="E130" s="29"/>
      <c r="F130" s="29"/>
      <c r="G130" s="29"/>
      <c r="H130" s="29"/>
      <c r="I130" s="29"/>
      <c r="J130" s="29"/>
    </row>
    <row r="131" spans="1:10" x14ac:dyDescent="0.25">
      <c r="A131" s="29"/>
      <c r="B131" s="29"/>
      <c r="C131" s="29"/>
      <c r="D131" s="29"/>
      <c r="E131" s="29"/>
      <c r="F131" s="29"/>
      <c r="G131" s="29"/>
      <c r="H131" s="29"/>
      <c r="I131" s="29"/>
      <c r="J131" s="29"/>
    </row>
    <row r="132" spans="1:10" x14ac:dyDescent="0.25">
      <c r="A132" s="29"/>
      <c r="B132" s="29"/>
      <c r="C132" s="29"/>
      <c r="D132" s="29"/>
      <c r="E132" s="29"/>
      <c r="F132" s="29"/>
      <c r="G132" s="29"/>
      <c r="H132" s="29"/>
      <c r="I132" s="29"/>
      <c r="J132" s="29"/>
    </row>
    <row r="133" spans="1:10" x14ac:dyDescent="0.25">
      <c r="A133" s="29"/>
      <c r="B133" s="29"/>
      <c r="C133" s="29"/>
      <c r="D133" s="29"/>
      <c r="E133" s="29"/>
      <c r="F133" s="29"/>
      <c r="G133" s="29"/>
      <c r="H133" s="29"/>
      <c r="I133" s="29"/>
      <c r="J133" s="29"/>
    </row>
  </sheetData>
  <mergeCells count="73">
    <mergeCell ref="A98:B98"/>
    <mergeCell ref="C98:D98"/>
    <mergeCell ref="A23:B28"/>
    <mergeCell ref="A29:B41"/>
    <mergeCell ref="C41:E41"/>
    <mergeCell ref="C33:E33"/>
    <mergeCell ref="A50:B50"/>
    <mergeCell ref="C50:D50"/>
    <mergeCell ref="A44:B47"/>
    <mergeCell ref="A42:E43"/>
    <mergeCell ref="C32:E32"/>
    <mergeCell ref="A102:B102"/>
    <mergeCell ref="C102:D102"/>
    <mergeCell ref="J110:J112"/>
    <mergeCell ref="C116:H116"/>
    <mergeCell ref="A104:J106"/>
    <mergeCell ref="C47:E47"/>
    <mergeCell ref="C46:E46"/>
    <mergeCell ref="I42:J42"/>
    <mergeCell ref="C34:E34"/>
    <mergeCell ref="F42:H43"/>
    <mergeCell ref="A100:B100"/>
    <mergeCell ref="C100:D100"/>
    <mergeCell ref="A54:J56"/>
    <mergeCell ref="A52:B52"/>
    <mergeCell ref="C52:D52"/>
    <mergeCell ref="A119:B120"/>
    <mergeCell ref="C120:H120"/>
    <mergeCell ref="J115:J116"/>
    <mergeCell ref="J119:J120"/>
    <mergeCell ref="A110:I112"/>
    <mergeCell ref="A115:B116"/>
    <mergeCell ref="C119:H119"/>
    <mergeCell ref="C115:H115"/>
    <mergeCell ref="C17:E17"/>
    <mergeCell ref="A48:B48"/>
    <mergeCell ref="C48:D48"/>
    <mergeCell ref="C45:E45"/>
    <mergeCell ref="C23:E23"/>
    <mergeCell ref="C31:E31"/>
    <mergeCell ref="C30:E30"/>
    <mergeCell ref="C29:E29"/>
    <mergeCell ref="C44:E44"/>
    <mergeCell ref="C35:E35"/>
    <mergeCell ref="C36:E36"/>
    <mergeCell ref="C37:E37"/>
    <mergeCell ref="C38:E38"/>
    <mergeCell ref="C39:E39"/>
    <mergeCell ref="C40:E40"/>
    <mergeCell ref="C27:E27"/>
    <mergeCell ref="A2:B2"/>
    <mergeCell ref="C2:D2"/>
    <mergeCell ref="C4:D4"/>
    <mergeCell ref="C6:D6"/>
    <mergeCell ref="A8:J10"/>
    <mergeCell ref="A6:B6"/>
    <mergeCell ref="A4:B4"/>
    <mergeCell ref="I12:J12"/>
    <mergeCell ref="F12:H12"/>
    <mergeCell ref="A12:E13"/>
    <mergeCell ref="C28:E28"/>
    <mergeCell ref="C26:E26"/>
    <mergeCell ref="C25:E25"/>
    <mergeCell ref="C18:E18"/>
    <mergeCell ref="A14:B22"/>
    <mergeCell ref="C22:E22"/>
    <mergeCell ref="C21:E21"/>
    <mergeCell ref="C19:E19"/>
    <mergeCell ref="C15:E15"/>
    <mergeCell ref="C14:E14"/>
    <mergeCell ref="C16:E16"/>
    <mergeCell ref="C20:E20"/>
    <mergeCell ref="C24:E24"/>
  </mergeCells>
  <pageMargins left="0.5625" right="0.25" top="0.75" bottom="0.75" header="0.3" footer="0.3"/>
  <pageSetup paperSize="9" orientation="portrait" r:id="rId1"/>
  <headerFooter>
    <oddHeader>&amp;L&amp;10&amp;K034EA2Audit de traçabilité des Dispositifs Médicaux Implantables (DMI)</oddHeader>
  </headerFooter>
  <rowBreaks count="1" manualBreakCount="1">
    <brk id="47" max="9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S49"/>
  <sheetViews>
    <sheetView zoomScale="85" zoomScaleNormal="85" workbookViewId="0">
      <selection activeCell="S42" sqref="S42"/>
    </sheetView>
  </sheetViews>
  <sheetFormatPr baseColWidth="10" defaultRowHeight="15" x14ac:dyDescent="0.25"/>
  <cols>
    <col min="1" max="1" width="3.5703125" style="6" customWidth="1"/>
    <col min="2" max="2" width="24.85546875" style="6" customWidth="1"/>
    <col min="3" max="3" width="54.7109375" style="6" customWidth="1"/>
    <col min="4" max="18" width="8.7109375" style="3" customWidth="1"/>
    <col min="19" max="16384" width="11.42578125" style="3"/>
  </cols>
  <sheetData>
    <row r="1" spans="1:19" ht="14.1" customHeight="1" x14ac:dyDescent="0.25">
      <c r="B1" s="14"/>
      <c r="C1" s="20"/>
    </row>
    <row r="2" spans="1:19" ht="14.1" customHeight="1" x14ac:dyDescent="0.25">
      <c r="A2" s="5"/>
      <c r="B2" s="21" t="s">
        <v>0</v>
      </c>
      <c r="C2" s="27">
        <f>Périmètre!E2</f>
        <v>0</v>
      </c>
      <c r="D2" s="23"/>
    </row>
    <row r="3" spans="1:19" ht="14.1" customHeight="1" x14ac:dyDescent="0.25">
      <c r="B3" s="15"/>
      <c r="C3" s="28"/>
    </row>
    <row r="4" spans="1:19" ht="14.1" customHeight="1" x14ac:dyDescent="0.25">
      <c r="A4" s="5"/>
      <c r="B4" s="21" t="s">
        <v>1</v>
      </c>
      <c r="C4" s="27">
        <f>Périmètre!E6</f>
        <v>0</v>
      </c>
      <c r="D4" s="23"/>
    </row>
    <row r="5" spans="1:19" ht="24" customHeight="1" x14ac:dyDescent="0.25">
      <c r="A5" s="16"/>
      <c r="B5" s="18"/>
      <c r="C5" s="26"/>
      <c r="E5" s="515" t="s">
        <v>79</v>
      </c>
      <c r="F5" s="515"/>
      <c r="G5" s="515"/>
      <c r="H5" s="515"/>
      <c r="I5" s="515"/>
      <c r="J5" s="515"/>
      <c r="K5" s="515"/>
      <c r="L5" s="515"/>
      <c r="M5" s="515"/>
      <c r="N5" s="515"/>
      <c r="O5" s="515"/>
      <c r="P5" s="515"/>
      <c r="Q5" s="515"/>
    </row>
    <row r="6" spans="1:19" ht="24" customHeight="1" thickBot="1" x14ac:dyDescent="0.3">
      <c r="A6" s="16"/>
      <c r="B6" s="504"/>
      <c r="C6" s="504"/>
      <c r="D6" s="24"/>
      <c r="E6" s="24"/>
      <c r="F6" s="25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</row>
    <row r="7" spans="1:19" ht="24" customHeight="1" thickBot="1" x14ac:dyDescent="0.3">
      <c r="A7" s="16"/>
      <c r="B7" s="17"/>
      <c r="C7" s="22"/>
      <c r="D7" s="516" t="s">
        <v>80</v>
      </c>
      <c r="E7" s="517"/>
      <c r="F7" s="518"/>
      <c r="G7" s="519" t="str">
        <f>IF(Périmètre!E4&lt;&gt;"",YEAR(Périmètre!E4),"")</f>
        <v/>
      </c>
      <c r="H7" s="520"/>
      <c r="I7" s="516" t="s">
        <v>80</v>
      </c>
      <c r="J7" s="517"/>
      <c r="K7" s="518"/>
      <c r="L7" s="509"/>
      <c r="M7" s="510"/>
      <c r="N7" s="516" t="s">
        <v>80</v>
      </c>
      <c r="O7" s="517"/>
      <c r="P7" s="518"/>
      <c r="Q7" s="509"/>
      <c r="R7" s="510"/>
      <c r="S7" s="23"/>
    </row>
    <row r="8" spans="1:19" ht="14.1" customHeight="1" x14ac:dyDescent="0.25">
      <c r="A8" s="4"/>
      <c r="B8" s="505"/>
      <c r="C8" s="506"/>
      <c r="D8" s="511" t="s">
        <v>22</v>
      </c>
      <c r="E8" s="512"/>
      <c r="F8" s="513"/>
      <c r="G8" s="511" t="s">
        <v>76</v>
      </c>
      <c r="H8" s="514"/>
      <c r="I8" s="511" t="s">
        <v>22</v>
      </c>
      <c r="J8" s="512"/>
      <c r="K8" s="513"/>
      <c r="L8" s="511" t="s">
        <v>76</v>
      </c>
      <c r="M8" s="514"/>
      <c r="N8" s="511" t="s">
        <v>22</v>
      </c>
      <c r="O8" s="512"/>
      <c r="P8" s="513"/>
      <c r="Q8" s="511" t="s">
        <v>76</v>
      </c>
      <c r="R8" s="514"/>
      <c r="S8" s="23"/>
    </row>
    <row r="9" spans="1:19" ht="14.1" customHeight="1" thickBot="1" x14ac:dyDescent="0.3">
      <c r="B9" s="507"/>
      <c r="C9" s="508"/>
      <c r="D9" s="215" t="s">
        <v>128</v>
      </c>
      <c r="E9" s="216" t="s">
        <v>129</v>
      </c>
      <c r="F9" s="217" t="s">
        <v>2</v>
      </c>
      <c r="G9" s="215" t="s">
        <v>128</v>
      </c>
      <c r="H9" s="218" t="s">
        <v>129</v>
      </c>
      <c r="I9" s="215" t="s">
        <v>128</v>
      </c>
      <c r="J9" s="216" t="s">
        <v>129</v>
      </c>
      <c r="K9" s="217" t="s">
        <v>2</v>
      </c>
      <c r="L9" s="215" t="s">
        <v>128</v>
      </c>
      <c r="M9" s="218" t="s">
        <v>129</v>
      </c>
      <c r="N9" s="215" t="s">
        <v>128</v>
      </c>
      <c r="O9" s="216" t="s">
        <v>129</v>
      </c>
      <c r="P9" s="217" t="s">
        <v>2</v>
      </c>
      <c r="Q9" s="215" t="s">
        <v>128</v>
      </c>
      <c r="R9" s="218" t="s">
        <v>129</v>
      </c>
      <c r="S9" s="23"/>
    </row>
    <row r="10" spans="1:19" ht="14.1" customHeight="1" x14ac:dyDescent="0.25">
      <c r="A10" s="5"/>
      <c r="B10" s="413" t="s">
        <v>132</v>
      </c>
      <c r="C10" s="312" t="s">
        <v>183</v>
      </c>
      <c r="D10" s="305">
        <f>'Traçabilité qualitative'!BC6</f>
        <v>0</v>
      </c>
      <c r="E10" s="302">
        <f>'Traçabilité qualitative'!BD6</f>
        <v>0</v>
      </c>
      <c r="F10" s="299">
        <f>'Traçabilité qualitative'!BE6</f>
        <v>0</v>
      </c>
      <c r="G10" s="323" t="str">
        <f>'Traçabilité qualitative'!BG6</f>
        <v/>
      </c>
      <c r="H10" s="271" t="str">
        <f>'Traçabilité qualitative'!BH6</f>
        <v/>
      </c>
      <c r="I10" s="226"/>
      <c r="J10" s="227"/>
      <c r="K10" s="223">
        <f>I10+J10</f>
        <v>0</v>
      </c>
      <c r="L10" s="224" t="str">
        <f>IFERROR(I10/K10,"")</f>
        <v/>
      </c>
      <c r="M10" s="225" t="str">
        <f>IFERROR(J10/K10,"")</f>
        <v/>
      </c>
      <c r="N10" s="226"/>
      <c r="O10" s="227"/>
      <c r="P10" s="223">
        <f>O10+N10</f>
        <v>0</v>
      </c>
      <c r="Q10" s="224" t="str">
        <f>IFERROR(N10/P10,"")</f>
        <v/>
      </c>
      <c r="R10" s="225" t="str">
        <f>IFERROR(O10/P10,"")</f>
        <v/>
      </c>
      <c r="S10" s="23"/>
    </row>
    <row r="11" spans="1:19" x14ac:dyDescent="0.25">
      <c r="A11" s="5"/>
      <c r="B11" s="414"/>
      <c r="C11" s="313" t="s">
        <v>163</v>
      </c>
      <c r="D11" s="307">
        <f>'Traçabilité qualitative'!BC7</f>
        <v>0</v>
      </c>
      <c r="E11" s="308">
        <f>'Traçabilité qualitative'!BD7</f>
        <v>0</v>
      </c>
      <c r="F11" s="298">
        <f>'Traçabilité qualitative'!BE7</f>
        <v>0</v>
      </c>
      <c r="G11" s="325" t="str">
        <f>'Traçabilité qualitative'!BG7</f>
        <v/>
      </c>
      <c r="H11" s="326" t="str">
        <f>'Traçabilité qualitative'!BH7</f>
        <v/>
      </c>
      <c r="I11" s="53"/>
      <c r="J11" s="208"/>
      <c r="K11" s="48">
        <f t="shared" ref="K11:K32" si="0">I11+J11</f>
        <v>0</v>
      </c>
      <c r="L11" s="54" t="str">
        <f t="shared" ref="L11:L37" si="1">IFERROR(I11/K11,"")</f>
        <v/>
      </c>
      <c r="M11" s="55" t="str">
        <f t="shared" ref="M11:M37" si="2">IFERROR(J11/K11,"")</f>
        <v/>
      </c>
      <c r="N11" s="53"/>
      <c r="O11" s="208"/>
      <c r="P11" s="48">
        <f t="shared" ref="P11:P32" si="3">O11+N11</f>
        <v>0</v>
      </c>
      <c r="Q11" s="54" t="str">
        <f t="shared" ref="Q11:Q37" si="4">IFERROR(N11/P11,"")</f>
        <v/>
      </c>
      <c r="R11" s="55" t="str">
        <f t="shared" ref="R11:R37" si="5">IFERROR(O11/P11,"")</f>
        <v/>
      </c>
      <c r="S11" s="23"/>
    </row>
    <row r="12" spans="1:19" x14ac:dyDescent="0.25">
      <c r="A12" s="5"/>
      <c r="B12" s="414"/>
      <c r="C12" s="314" t="s">
        <v>133</v>
      </c>
      <c r="D12" s="307">
        <f>'Traçabilité qualitative'!BC8</f>
        <v>0</v>
      </c>
      <c r="E12" s="301">
        <f>'Traçabilité qualitative'!BD8</f>
        <v>0</v>
      </c>
      <c r="F12" s="300">
        <f>'Traçabilité qualitative'!BE8</f>
        <v>0</v>
      </c>
      <c r="G12" s="327" t="str">
        <f>'Traçabilité qualitative'!BG8</f>
        <v/>
      </c>
      <c r="H12" s="326" t="str">
        <f>'Traçabilité qualitative'!BH8</f>
        <v/>
      </c>
      <c r="I12" s="56"/>
      <c r="J12" s="57"/>
      <c r="K12" s="48">
        <f t="shared" si="0"/>
        <v>0</v>
      </c>
      <c r="L12" s="54" t="str">
        <f t="shared" si="1"/>
        <v/>
      </c>
      <c r="M12" s="55" t="str">
        <f t="shared" si="2"/>
        <v/>
      </c>
      <c r="N12" s="56"/>
      <c r="O12" s="57"/>
      <c r="P12" s="48">
        <f t="shared" si="3"/>
        <v>0</v>
      </c>
      <c r="Q12" s="54" t="str">
        <f t="shared" si="4"/>
        <v/>
      </c>
      <c r="R12" s="55" t="str">
        <f t="shared" si="5"/>
        <v/>
      </c>
      <c r="S12" s="23"/>
    </row>
    <row r="13" spans="1:19" x14ac:dyDescent="0.25">
      <c r="A13" s="5"/>
      <c r="B13" s="414"/>
      <c r="C13" s="313" t="s">
        <v>134</v>
      </c>
      <c r="D13" s="304">
        <f>'Traçabilité qualitative'!BC9</f>
        <v>0</v>
      </c>
      <c r="E13" s="306">
        <f>'Traçabilité qualitative'!BD9</f>
        <v>0</v>
      </c>
      <c r="F13" s="300">
        <f>'Traçabilité qualitative'!BE9</f>
        <v>0</v>
      </c>
      <c r="G13" s="329" t="str">
        <f>'Traçabilité qualitative'!BG9</f>
        <v/>
      </c>
      <c r="H13" s="326" t="str">
        <f>'Traçabilité qualitative'!BH9</f>
        <v/>
      </c>
      <c r="I13" s="53"/>
      <c r="J13" s="208"/>
      <c r="K13" s="48">
        <f t="shared" si="0"/>
        <v>0</v>
      </c>
      <c r="L13" s="54" t="str">
        <f t="shared" si="1"/>
        <v/>
      </c>
      <c r="M13" s="55" t="str">
        <f t="shared" si="2"/>
        <v/>
      </c>
      <c r="N13" s="53"/>
      <c r="O13" s="208"/>
      <c r="P13" s="48">
        <f t="shared" si="3"/>
        <v>0</v>
      </c>
      <c r="Q13" s="54" t="str">
        <f t="shared" si="4"/>
        <v/>
      </c>
      <c r="R13" s="55" t="str">
        <f t="shared" si="5"/>
        <v/>
      </c>
      <c r="S13" s="23"/>
    </row>
    <row r="14" spans="1:19" x14ac:dyDescent="0.25">
      <c r="A14" s="5"/>
      <c r="B14" s="414"/>
      <c r="C14" s="314" t="s">
        <v>135</v>
      </c>
      <c r="D14" s="303">
        <f>'Traçabilité qualitative'!BC10</f>
        <v>0</v>
      </c>
      <c r="E14" s="301">
        <f>'Traçabilité qualitative'!BD10</f>
        <v>0</v>
      </c>
      <c r="F14" s="300">
        <f>'Traçabilité qualitative'!BE10</f>
        <v>0</v>
      </c>
      <c r="G14" s="329" t="str">
        <f>'Traçabilité qualitative'!BG10</f>
        <v/>
      </c>
      <c r="H14" s="326" t="str">
        <f>'Traçabilité qualitative'!BH10</f>
        <v/>
      </c>
      <c r="I14" s="56"/>
      <c r="J14" s="57"/>
      <c r="K14" s="48">
        <f t="shared" si="0"/>
        <v>0</v>
      </c>
      <c r="L14" s="54" t="str">
        <f t="shared" si="1"/>
        <v/>
      </c>
      <c r="M14" s="55" t="str">
        <f t="shared" si="2"/>
        <v/>
      </c>
      <c r="N14" s="56"/>
      <c r="O14" s="57"/>
      <c r="P14" s="48">
        <f t="shared" si="3"/>
        <v>0</v>
      </c>
      <c r="Q14" s="54" t="str">
        <f t="shared" si="4"/>
        <v/>
      </c>
      <c r="R14" s="55" t="str">
        <f t="shared" si="5"/>
        <v/>
      </c>
      <c r="S14" s="23"/>
    </row>
    <row r="15" spans="1:19" x14ac:dyDescent="0.25">
      <c r="A15" s="5"/>
      <c r="B15" s="414"/>
      <c r="C15" s="315" t="s">
        <v>155</v>
      </c>
      <c r="D15" s="303">
        <f>'Traçabilité qualitative'!BC11</f>
        <v>0</v>
      </c>
      <c r="E15" s="306">
        <f>'Traçabilité qualitative'!BD11</f>
        <v>0</v>
      </c>
      <c r="F15" s="298">
        <f>'Traçabilité qualitative'!BE11</f>
        <v>0</v>
      </c>
      <c r="G15" s="325" t="str">
        <f>'Traçabilité qualitative'!BG11</f>
        <v/>
      </c>
      <c r="H15" s="330" t="str">
        <f>'Traçabilité qualitative'!BH11</f>
        <v/>
      </c>
      <c r="I15" s="53"/>
      <c r="J15" s="208"/>
      <c r="K15" s="48">
        <f t="shared" si="0"/>
        <v>0</v>
      </c>
      <c r="L15" s="54" t="str">
        <f t="shared" si="1"/>
        <v/>
      </c>
      <c r="M15" s="55" t="str">
        <f t="shared" si="2"/>
        <v/>
      </c>
      <c r="N15" s="53"/>
      <c r="O15" s="208"/>
      <c r="P15" s="48">
        <f t="shared" si="3"/>
        <v>0</v>
      </c>
      <c r="Q15" s="54" t="str">
        <f t="shared" si="4"/>
        <v/>
      </c>
      <c r="R15" s="55" t="str">
        <f t="shared" si="5"/>
        <v/>
      </c>
      <c r="S15" s="23"/>
    </row>
    <row r="16" spans="1:19" ht="15.75" thickBot="1" x14ac:dyDescent="0.3">
      <c r="A16" s="5"/>
      <c r="B16" s="414"/>
      <c r="C16" s="314" t="s">
        <v>154</v>
      </c>
      <c r="D16" s="303">
        <f>'Traçabilité qualitative'!BC12</f>
        <v>0</v>
      </c>
      <c r="E16" s="308">
        <f>'Traçabilité qualitative'!BD12</f>
        <v>0</v>
      </c>
      <c r="F16" s="311">
        <f>'Traçabilité qualitative'!BE12</f>
        <v>0</v>
      </c>
      <c r="G16" s="327" t="str">
        <f>'Traçabilité qualitative'!BG12</f>
        <v/>
      </c>
      <c r="H16" s="331" t="str">
        <f>'Traçabilité qualitative'!BH12</f>
        <v/>
      </c>
      <c r="I16" s="58"/>
      <c r="J16" s="59"/>
      <c r="K16" s="49">
        <f t="shared" si="0"/>
        <v>0</v>
      </c>
      <c r="L16" s="60" t="str">
        <f t="shared" si="1"/>
        <v/>
      </c>
      <c r="M16" s="61" t="str">
        <f t="shared" si="2"/>
        <v/>
      </c>
      <c r="N16" s="58"/>
      <c r="O16" s="59"/>
      <c r="P16" s="49">
        <f t="shared" si="3"/>
        <v>0</v>
      </c>
      <c r="Q16" s="60" t="str">
        <f t="shared" si="4"/>
        <v/>
      </c>
      <c r="R16" s="61" t="str">
        <f t="shared" si="5"/>
        <v/>
      </c>
      <c r="S16" s="23"/>
    </row>
    <row r="17" spans="1:19" ht="25.5" x14ac:dyDescent="0.25">
      <c r="A17" s="5"/>
      <c r="B17" s="414"/>
      <c r="C17" s="316" t="s">
        <v>168</v>
      </c>
      <c r="D17" s="304">
        <f>'Traçabilité qualitative'!BC13</f>
        <v>0</v>
      </c>
      <c r="E17" s="301">
        <f>'Traçabilité qualitative'!BD13</f>
        <v>0</v>
      </c>
      <c r="F17" s="311">
        <f>'Traçabilité qualitative'!BE13</f>
        <v>0</v>
      </c>
      <c r="G17" s="325" t="str">
        <f>'Traçabilité qualitative'!BG13</f>
        <v/>
      </c>
      <c r="H17" s="330" t="str">
        <f>'Traçabilité qualitative'!BH13</f>
        <v/>
      </c>
      <c r="I17" s="219"/>
      <c r="J17" s="220"/>
      <c r="K17" s="50">
        <f t="shared" si="0"/>
        <v>0</v>
      </c>
      <c r="L17" s="51" t="str">
        <f t="shared" si="1"/>
        <v/>
      </c>
      <c r="M17" s="52" t="str">
        <f t="shared" si="2"/>
        <v/>
      </c>
      <c r="N17" s="219"/>
      <c r="O17" s="220"/>
      <c r="P17" s="50">
        <f t="shared" si="3"/>
        <v>0</v>
      </c>
      <c r="Q17" s="51" t="str">
        <f t="shared" si="4"/>
        <v/>
      </c>
      <c r="R17" s="52" t="str">
        <f t="shared" si="5"/>
        <v/>
      </c>
      <c r="S17" s="23"/>
    </row>
    <row r="18" spans="1:19" ht="15.75" thickBot="1" x14ac:dyDescent="0.3">
      <c r="A18" s="5"/>
      <c r="B18" s="414"/>
      <c r="C18" s="317" t="s">
        <v>156</v>
      </c>
      <c r="D18" s="292">
        <f>'Traçabilité qualitative'!BC14</f>
        <v>0</v>
      </c>
      <c r="E18" s="293">
        <f>'Traçabilité qualitative'!BD14</f>
        <v>0</v>
      </c>
      <c r="F18" s="310">
        <f>'Traçabilité qualitative'!BE14</f>
        <v>0</v>
      </c>
      <c r="G18" s="51" t="str">
        <f>'Traçabilité qualitative'!BG14</f>
        <v/>
      </c>
      <c r="H18" s="52" t="str">
        <f>'Traçabilité qualitative'!BH14</f>
        <v/>
      </c>
      <c r="I18" s="56"/>
      <c r="J18" s="57"/>
      <c r="K18" s="48">
        <f t="shared" si="0"/>
        <v>0</v>
      </c>
      <c r="L18" s="54" t="str">
        <f t="shared" si="1"/>
        <v/>
      </c>
      <c r="M18" s="55" t="str">
        <f t="shared" si="2"/>
        <v/>
      </c>
      <c r="N18" s="56"/>
      <c r="O18" s="57"/>
      <c r="P18" s="48">
        <f t="shared" si="3"/>
        <v>0</v>
      </c>
      <c r="Q18" s="54" t="str">
        <f t="shared" si="4"/>
        <v/>
      </c>
      <c r="R18" s="55" t="str">
        <f t="shared" si="5"/>
        <v/>
      </c>
      <c r="S18" s="23"/>
    </row>
    <row r="19" spans="1:19" ht="25.5" x14ac:dyDescent="0.25">
      <c r="A19" s="5"/>
      <c r="B19" s="404" t="s">
        <v>20</v>
      </c>
      <c r="C19" s="318" t="s">
        <v>189</v>
      </c>
      <c r="D19" s="266">
        <f>'Traçabilité qualitative'!BC15</f>
        <v>0</v>
      </c>
      <c r="E19" s="268">
        <f>'Traçabilité qualitative'!BD15</f>
        <v>0</v>
      </c>
      <c r="F19" s="269">
        <f>'Traçabilité qualitative'!BE15</f>
        <v>0</v>
      </c>
      <c r="G19" s="270" t="str">
        <f>'Traçabilité qualitative'!BG15</f>
        <v/>
      </c>
      <c r="H19" s="271" t="str">
        <f>'Traçabilité qualitative'!BH15</f>
        <v/>
      </c>
      <c r="I19" s="53"/>
      <c r="J19" s="47"/>
      <c r="K19" s="48">
        <f t="shared" si="0"/>
        <v>0</v>
      </c>
      <c r="L19" s="54" t="str">
        <f t="shared" si="1"/>
        <v/>
      </c>
      <c r="M19" s="55" t="str">
        <f t="shared" si="2"/>
        <v/>
      </c>
      <c r="N19" s="53"/>
      <c r="O19" s="47"/>
      <c r="P19" s="48">
        <f t="shared" si="3"/>
        <v>0</v>
      </c>
      <c r="Q19" s="54" t="str">
        <f t="shared" si="4"/>
        <v/>
      </c>
      <c r="R19" s="55" t="str">
        <f t="shared" si="5"/>
        <v/>
      </c>
      <c r="S19" s="23"/>
    </row>
    <row r="20" spans="1:19" ht="14.1" customHeight="1" thickBot="1" x14ac:dyDescent="0.3">
      <c r="A20" s="5"/>
      <c r="B20" s="411"/>
      <c r="C20" s="319" t="s">
        <v>161</v>
      </c>
      <c r="D20" s="303">
        <f>'Traçabilité qualitative'!BC16</f>
        <v>0</v>
      </c>
      <c r="E20" s="306">
        <f>'Traçabilité qualitative'!BD16</f>
        <v>0</v>
      </c>
      <c r="F20" s="300">
        <f>'Traçabilité qualitative'!BE16</f>
        <v>0</v>
      </c>
      <c r="G20" s="329" t="str">
        <f>'Traçabilité qualitative'!BG16</f>
        <v/>
      </c>
      <c r="H20" s="326" t="str">
        <f>'Traçabilité qualitative'!BH16</f>
        <v/>
      </c>
      <c r="I20" s="210"/>
      <c r="J20" s="211"/>
      <c r="K20" s="212">
        <f t="shared" si="0"/>
        <v>0</v>
      </c>
      <c r="L20" s="213" t="str">
        <f t="shared" si="1"/>
        <v/>
      </c>
      <c r="M20" s="214" t="str">
        <f t="shared" si="2"/>
        <v/>
      </c>
      <c r="N20" s="210"/>
      <c r="O20" s="211"/>
      <c r="P20" s="212">
        <f t="shared" si="3"/>
        <v>0</v>
      </c>
      <c r="Q20" s="213" t="str">
        <f t="shared" si="4"/>
        <v/>
      </c>
      <c r="R20" s="214" t="str">
        <f t="shared" si="5"/>
        <v/>
      </c>
      <c r="S20" s="23"/>
    </row>
    <row r="21" spans="1:19" ht="14.1" customHeight="1" x14ac:dyDescent="0.25">
      <c r="A21" s="5"/>
      <c r="B21" s="405"/>
      <c r="C21" s="315" t="s">
        <v>157</v>
      </c>
      <c r="D21" s="303">
        <f>'Traçabilité qualitative'!BC17</f>
        <v>0</v>
      </c>
      <c r="E21" s="306">
        <f>'Traçabilité qualitative'!BD17</f>
        <v>0</v>
      </c>
      <c r="F21" s="298">
        <f>'Traçabilité qualitative'!BE17</f>
        <v>0</v>
      </c>
      <c r="G21" s="329" t="str">
        <f>'Traçabilité qualitative'!BG17</f>
        <v/>
      </c>
      <c r="H21" s="326" t="str">
        <f>'Traçabilité qualitative'!BH17</f>
        <v/>
      </c>
      <c r="I21" s="221"/>
      <c r="J21" s="222"/>
      <c r="K21" s="223">
        <f t="shared" si="0"/>
        <v>0</v>
      </c>
      <c r="L21" s="224" t="str">
        <f t="shared" si="1"/>
        <v/>
      </c>
      <c r="M21" s="225" t="str">
        <f t="shared" si="2"/>
        <v/>
      </c>
      <c r="N21" s="221"/>
      <c r="O21" s="222"/>
      <c r="P21" s="223">
        <f t="shared" si="3"/>
        <v>0</v>
      </c>
      <c r="Q21" s="224" t="str">
        <f t="shared" si="4"/>
        <v/>
      </c>
      <c r="R21" s="225" t="str">
        <f t="shared" si="5"/>
        <v/>
      </c>
      <c r="S21" s="23"/>
    </row>
    <row r="22" spans="1:19" ht="14.1" customHeight="1" x14ac:dyDescent="0.25">
      <c r="A22" s="5"/>
      <c r="B22" s="405"/>
      <c r="C22" s="314" t="s">
        <v>158</v>
      </c>
      <c r="D22" s="303">
        <f>'Traçabilité qualitative'!BC18</f>
        <v>0</v>
      </c>
      <c r="E22" s="301">
        <f>'Traçabilité qualitative'!BD18</f>
        <v>0</v>
      </c>
      <c r="F22" s="311">
        <f>'Traçabilité qualitative'!BE18</f>
        <v>0</v>
      </c>
      <c r="G22" s="329" t="str">
        <f>'Traçabilité qualitative'!BG18</f>
        <v/>
      </c>
      <c r="H22" s="326" t="str">
        <f>'Traçabilité qualitative'!BH18</f>
        <v/>
      </c>
      <c r="I22" s="56"/>
      <c r="J22" s="57"/>
      <c r="K22" s="48">
        <f t="shared" si="0"/>
        <v>0</v>
      </c>
      <c r="L22" s="54" t="str">
        <f t="shared" si="1"/>
        <v/>
      </c>
      <c r="M22" s="55" t="str">
        <f t="shared" si="2"/>
        <v/>
      </c>
      <c r="N22" s="56"/>
      <c r="O22" s="57"/>
      <c r="P22" s="48">
        <f t="shared" si="3"/>
        <v>0</v>
      </c>
      <c r="Q22" s="54" t="str">
        <f t="shared" si="4"/>
        <v/>
      </c>
      <c r="R22" s="55" t="str">
        <f t="shared" si="5"/>
        <v/>
      </c>
      <c r="S22" s="23"/>
    </row>
    <row r="23" spans="1:19" ht="14.1" customHeight="1" x14ac:dyDescent="0.25">
      <c r="A23" s="5"/>
      <c r="B23" s="406"/>
      <c r="C23" s="316" t="s">
        <v>159</v>
      </c>
      <c r="D23" s="307">
        <f>'Traçabilité qualitative'!BC19</f>
        <v>0</v>
      </c>
      <c r="E23" s="306">
        <f>'Traçabilité qualitative'!BD19</f>
        <v>0</v>
      </c>
      <c r="F23" s="311">
        <f>'Traçabilité qualitative'!BE19</f>
        <v>0</v>
      </c>
      <c r="G23" s="325" t="str">
        <f>'Traçabilité qualitative'!BG19</f>
        <v/>
      </c>
      <c r="H23" s="326" t="str">
        <f>'Traçabilité qualitative'!BH19</f>
        <v/>
      </c>
      <c r="I23" s="53"/>
      <c r="J23" s="208"/>
      <c r="K23" s="48">
        <f t="shared" si="0"/>
        <v>0</v>
      </c>
      <c r="L23" s="54" t="str">
        <f t="shared" si="1"/>
        <v/>
      </c>
      <c r="M23" s="55" t="str">
        <f t="shared" si="2"/>
        <v/>
      </c>
      <c r="N23" s="53"/>
      <c r="O23" s="208"/>
      <c r="P23" s="48">
        <f t="shared" si="3"/>
        <v>0</v>
      </c>
      <c r="Q23" s="54" t="str">
        <f t="shared" si="4"/>
        <v/>
      </c>
      <c r="R23" s="55" t="str">
        <f t="shared" si="5"/>
        <v/>
      </c>
      <c r="S23" s="23"/>
    </row>
    <row r="24" spans="1:19" ht="14.1" customHeight="1" thickBot="1" x14ac:dyDescent="0.3">
      <c r="A24" s="5"/>
      <c r="B24" s="412"/>
      <c r="C24" s="317" t="s">
        <v>160</v>
      </c>
      <c r="D24" s="309">
        <f>'Traçabilité qualitative'!BC20</f>
        <v>0</v>
      </c>
      <c r="E24" s="293">
        <f>'Traçabilité qualitative'!BD20</f>
        <v>0</v>
      </c>
      <c r="F24" s="310">
        <f>'Traçabilité qualitative'!BE20</f>
        <v>0</v>
      </c>
      <c r="G24" s="51" t="str">
        <f>'Traçabilité qualitative'!BG20</f>
        <v/>
      </c>
      <c r="H24" s="324" t="str">
        <f>'Traçabilité qualitative'!BH20</f>
        <v/>
      </c>
      <c r="I24" s="56"/>
      <c r="J24" s="57"/>
      <c r="K24" s="48">
        <f t="shared" si="0"/>
        <v>0</v>
      </c>
      <c r="L24" s="54" t="str">
        <f t="shared" si="1"/>
        <v/>
      </c>
      <c r="M24" s="55" t="str">
        <f t="shared" si="2"/>
        <v/>
      </c>
      <c r="N24" s="56"/>
      <c r="O24" s="57"/>
      <c r="P24" s="48">
        <f t="shared" si="3"/>
        <v>0</v>
      </c>
      <c r="Q24" s="54" t="str">
        <f t="shared" si="4"/>
        <v/>
      </c>
      <c r="R24" s="55" t="str">
        <f t="shared" si="5"/>
        <v/>
      </c>
      <c r="S24" s="23"/>
    </row>
    <row r="25" spans="1:19" ht="14.1" customHeight="1" x14ac:dyDescent="0.25">
      <c r="A25" s="5"/>
      <c r="B25" s="404" t="s">
        <v>162</v>
      </c>
      <c r="C25" s="320" t="s">
        <v>163</v>
      </c>
      <c r="D25" s="266">
        <f>'Traçabilité qualitative'!BC21</f>
        <v>0</v>
      </c>
      <c r="E25" s="268">
        <f>'Traçabilité qualitative'!BD21</f>
        <v>0</v>
      </c>
      <c r="F25" s="269">
        <f>'Traçabilité qualitative'!BE21</f>
        <v>0</v>
      </c>
      <c r="G25" s="270" t="str">
        <f>'Traçabilité qualitative'!BG21</f>
        <v/>
      </c>
      <c r="H25" s="271" t="str">
        <f>'Traçabilité qualitative'!BH21</f>
        <v/>
      </c>
      <c r="I25" s="53"/>
      <c r="J25" s="208"/>
      <c r="K25" s="48">
        <f t="shared" si="0"/>
        <v>0</v>
      </c>
      <c r="L25" s="54" t="str">
        <f t="shared" si="1"/>
        <v/>
      </c>
      <c r="M25" s="55" t="str">
        <f t="shared" si="2"/>
        <v/>
      </c>
      <c r="N25" s="53"/>
      <c r="O25" s="208"/>
      <c r="P25" s="48">
        <f t="shared" si="3"/>
        <v>0</v>
      </c>
      <c r="Q25" s="54" t="str">
        <f t="shared" si="4"/>
        <v/>
      </c>
      <c r="R25" s="55" t="str">
        <f t="shared" si="5"/>
        <v/>
      </c>
      <c r="S25" s="23"/>
    </row>
    <row r="26" spans="1:19" ht="14.1" customHeight="1" thickBot="1" x14ac:dyDescent="0.3">
      <c r="A26" s="5"/>
      <c r="B26" s="411"/>
      <c r="C26" s="319" t="s">
        <v>133</v>
      </c>
      <c r="D26" s="303">
        <f>'Traçabilité qualitative'!BC22</f>
        <v>0</v>
      </c>
      <c r="E26" s="306">
        <f>'Traçabilité qualitative'!BD22</f>
        <v>0</v>
      </c>
      <c r="F26" s="300">
        <f>'Traçabilité qualitative'!BE22</f>
        <v>0</v>
      </c>
      <c r="G26" s="329" t="str">
        <f>'Traçabilité qualitative'!BG22</f>
        <v/>
      </c>
      <c r="H26" s="326" t="str">
        <f>'Traçabilité qualitative'!BH22</f>
        <v/>
      </c>
      <c r="I26" s="58"/>
      <c r="J26" s="59"/>
      <c r="K26" s="49">
        <f t="shared" si="0"/>
        <v>0</v>
      </c>
      <c r="L26" s="60" t="str">
        <f t="shared" si="1"/>
        <v/>
      </c>
      <c r="M26" s="61" t="str">
        <f t="shared" si="2"/>
        <v/>
      </c>
      <c r="N26" s="58"/>
      <c r="O26" s="59"/>
      <c r="P26" s="49">
        <f t="shared" si="3"/>
        <v>0</v>
      </c>
      <c r="Q26" s="60" t="str">
        <f t="shared" si="4"/>
        <v/>
      </c>
      <c r="R26" s="61" t="str">
        <f t="shared" si="5"/>
        <v/>
      </c>
      <c r="S26" s="23"/>
    </row>
    <row r="27" spans="1:19" ht="15" customHeight="1" x14ac:dyDescent="0.25">
      <c r="A27" s="5"/>
      <c r="B27" s="411"/>
      <c r="C27" s="315" t="s">
        <v>134</v>
      </c>
      <c r="D27" s="304">
        <f>'Traçabilité qualitative'!BC23</f>
        <v>0</v>
      </c>
      <c r="E27" s="301">
        <f>'Traçabilité qualitative'!BD23</f>
        <v>0</v>
      </c>
      <c r="F27" s="298">
        <f>'Traçabilité qualitative'!BE23</f>
        <v>0</v>
      </c>
      <c r="G27" s="325" t="str">
        <f>'Traçabilité qualitative'!BG23</f>
        <v/>
      </c>
      <c r="H27" s="326" t="str">
        <f>'Traçabilité qualitative'!BH23</f>
        <v/>
      </c>
      <c r="I27" s="219"/>
      <c r="J27" s="220"/>
      <c r="K27" s="50">
        <f t="shared" si="0"/>
        <v>0</v>
      </c>
      <c r="L27" s="51" t="str">
        <f t="shared" si="1"/>
        <v/>
      </c>
      <c r="M27" s="52" t="str">
        <f t="shared" si="2"/>
        <v/>
      </c>
      <c r="N27" s="219"/>
      <c r="O27" s="220"/>
      <c r="P27" s="50">
        <f t="shared" si="3"/>
        <v>0</v>
      </c>
      <c r="Q27" s="51" t="str">
        <f t="shared" si="4"/>
        <v/>
      </c>
      <c r="R27" s="52" t="str">
        <f t="shared" si="5"/>
        <v/>
      </c>
      <c r="S27" s="23"/>
    </row>
    <row r="28" spans="1:19" ht="14.1" customHeight="1" x14ac:dyDescent="0.25">
      <c r="A28" s="5"/>
      <c r="B28" s="411"/>
      <c r="C28" s="319" t="s">
        <v>135</v>
      </c>
      <c r="D28" s="303">
        <f>'Traçabilité qualitative'!BC24</f>
        <v>0</v>
      </c>
      <c r="E28" s="306">
        <f>'Traçabilité qualitative'!BD24</f>
        <v>0</v>
      </c>
      <c r="F28" s="311">
        <f>'Traçabilité qualitative'!BE24</f>
        <v>0</v>
      </c>
      <c r="G28" s="327" t="str">
        <f>'Traçabilité qualitative'!BG24</f>
        <v/>
      </c>
      <c r="H28" s="330" t="str">
        <f>'Traçabilité qualitative'!BH24</f>
        <v/>
      </c>
      <c r="I28" s="56"/>
      <c r="J28" s="57"/>
      <c r="K28" s="48">
        <f t="shared" si="0"/>
        <v>0</v>
      </c>
      <c r="L28" s="54" t="str">
        <f t="shared" si="1"/>
        <v/>
      </c>
      <c r="M28" s="55" t="str">
        <f t="shared" si="2"/>
        <v/>
      </c>
      <c r="N28" s="56"/>
      <c r="O28" s="57"/>
      <c r="P28" s="48">
        <f t="shared" si="3"/>
        <v>0</v>
      </c>
      <c r="Q28" s="54" t="str">
        <f t="shared" si="4"/>
        <v/>
      </c>
      <c r="R28" s="55" t="str">
        <f t="shared" si="5"/>
        <v/>
      </c>
      <c r="S28" s="23"/>
    </row>
    <row r="29" spans="1:19" ht="14.1" customHeight="1" x14ac:dyDescent="0.25">
      <c r="A29" s="5"/>
      <c r="B29" s="405"/>
      <c r="C29" s="315" t="s">
        <v>169</v>
      </c>
      <c r="D29" s="303">
        <f>'Traçabilité qualitative'!BC25</f>
        <v>0</v>
      </c>
      <c r="E29" s="301">
        <f>'Traçabilité qualitative'!BD25</f>
        <v>0</v>
      </c>
      <c r="F29" s="311">
        <f>'Traçabilité qualitative'!BE25</f>
        <v>0</v>
      </c>
      <c r="G29" s="329" t="str">
        <f>'Traçabilité qualitative'!BG25</f>
        <v/>
      </c>
      <c r="H29" s="331" t="str">
        <f>'Traçabilité qualitative'!BH25</f>
        <v/>
      </c>
      <c r="I29" s="53"/>
      <c r="J29" s="47"/>
      <c r="K29" s="48">
        <f t="shared" si="0"/>
        <v>0</v>
      </c>
      <c r="L29" s="54" t="str">
        <f t="shared" si="1"/>
        <v/>
      </c>
      <c r="M29" s="55" t="str">
        <f t="shared" si="2"/>
        <v/>
      </c>
      <c r="N29" s="53"/>
      <c r="O29" s="47"/>
      <c r="P29" s="48">
        <f t="shared" si="3"/>
        <v>0</v>
      </c>
      <c r="Q29" s="54" t="str">
        <f t="shared" si="4"/>
        <v/>
      </c>
      <c r="R29" s="55" t="str">
        <f t="shared" si="5"/>
        <v/>
      </c>
      <c r="S29" s="23"/>
    </row>
    <row r="30" spans="1:19" ht="14.1" customHeight="1" x14ac:dyDescent="0.25">
      <c r="A30" s="5"/>
      <c r="B30" s="406"/>
      <c r="C30" s="314" t="s">
        <v>18</v>
      </c>
      <c r="D30" s="303">
        <f>'Traçabilité qualitative'!BC26</f>
        <v>0</v>
      </c>
      <c r="E30" s="306">
        <f>'Traçabilité qualitative'!BD26</f>
        <v>0</v>
      </c>
      <c r="F30" s="311">
        <f>'Traçabilité qualitative'!BE26</f>
        <v>0</v>
      </c>
      <c r="G30" s="329" t="str">
        <f>'Traçabilité qualitative'!BG26</f>
        <v/>
      </c>
      <c r="H30" s="326" t="str">
        <f>'Traçabilité qualitative'!BH26</f>
        <v/>
      </c>
      <c r="I30" s="56"/>
      <c r="J30" s="57"/>
      <c r="K30" s="48">
        <f t="shared" si="0"/>
        <v>0</v>
      </c>
      <c r="L30" s="54" t="str">
        <f t="shared" si="1"/>
        <v/>
      </c>
      <c r="M30" s="55" t="str">
        <f t="shared" si="2"/>
        <v/>
      </c>
      <c r="N30" s="56"/>
      <c r="O30" s="57"/>
      <c r="P30" s="48">
        <f t="shared" si="3"/>
        <v>0</v>
      </c>
      <c r="Q30" s="54" t="str">
        <f t="shared" si="4"/>
        <v/>
      </c>
      <c r="R30" s="55" t="str">
        <f t="shared" si="5"/>
        <v/>
      </c>
      <c r="S30" s="23"/>
    </row>
    <row r="31" spans="1:19" ht="14.1" customHeight="1" x14ac:dyDescent="0.25">
      <c r="A31" s="5"/>
      <c r="B31" s="406"/>
      <c r="C31" s="315" t="s">
        <v>184</v>
      </c>
      <c r="D31" s="307">
        <f>'Traçabilité qualitative'!BC27</f>
        <v>0</v>
      </c>
      <c r="E31" s="306">
        <f>'Traçabilité qualitative'!BD27</f>
        <v>0</v>
      </c>
      <c r="F31" s="311">
        <f>'Traçabilité qualitative'!BE27</f>
        <v>0</v>
      </c>
      <c r="G31" s="325" t="str">
        <f>'Traçabilité qualitative'!BG27</f>
        <v/>
      </c>
      <c r="H31" s="326" t="str">
        <f>'Traçabilité qualitative'!BH27</f>
        <v/>
      </c>
      <c r="I31" s="53"/>
      <c r="J31" s="47"/>
      <c r="K31" s="48">
        <f t="shared" si="0"/>
        <v>0</v>
      </c>
      <c r="L31" s="54" t="str">
        <f t="shared" si="1"/>
        <v/>
      </c>
      <c r="M31" s="55" t="str">
        <f t="shared" si="2"/>
        <v/>
      </c>
      <c r="N31" s="53"/>
      <c r="O31" s="47"/>
      <c r="P31" s="48">
        <f t="shared" si="3"/>
        <v>0</v>
      </c>
      <c r="Q31" s="54" t="str">
        <f t="shared" si="4"/>
        <v/>
      </c>
      <c r="R31" s="55" t="str">
        <f t="shared" si="5"/>
        <v/>
      </c>
      <c r="S31" s="23"/>
    </row>
    <row r="32" spans="1:19" ht="26.25" thickBot="1" x14ac:dyDescent="0.3">
      <c r="A32" s="5"/>
      <c r="B32" s="406"/>
      <c r="C32" s="314" t="s">
        <v>181</v>
      </c>
      <c r="D32" s="307">
        <f>'Traçabilité qualitative'!BC28</f>
        <v>0</v>
      </c>
      <c r="E32" s="308">
        <f>'Traçabilité qualitative'!BD28</f>
        <v>0</v>
      </c>
      <c r="F32" s="300">
        <f>'Traçabilité qualitative'!BE28</f>
        <v>0</v>
      </c>
      <c r="G32" s="325" t="str">
        <f>'Traçabilité qualitative'!BG28</f>
        <v/>
      </c>
      <c r="H32" s="326" t="str">
        <f>'Traçabilité qualitative'!BH28</f>
        <v/>
      </c>
      <c r="I32" s="58"/>
      <c r="J32" s="59"/>
      <c r="K32" s="49">
        <f t="shared" si="0"/>
        <v>0</v>
      </c>
      <c r="L32" s="60" t="str">
        <f t="shared" si="1"/>
        <v/>
      </c>
      <c r="M32" s="61" t="str">
        <f t="shared" si="2"/>
        <v/>
      </c>
      <c r="N32" s="58"/>
      <c r="O32" s="59"/>
      <c r="P32" s="49">
        <f t="shared" si="3"/>
        <v>0</v>
      </c>
      <c r="Q32" s="60" t="str">
        <f t="shared" si="4"/>
        <v/>
      </c>
      <c r="R32" s="61" t="str">
        <f t="shared" si="5"/>
        <v/>
      </c>
      <c r="S32" s="23"/>
    </row>
    <row r="33" spans="2:18" ht="14.1" customHeight="1" x14ac:dyDescent="0.25">
      <c r="B33" s="406"/>
      <c r="C33" s="321" t="s">
        <v>182</v>
      </c>
      <c r="D33" s="304">
        <f>'Traçabilité qualitative'!BC29</f>
        <v>0</v>
      </c>
      <c r="E33" s="301">
        <f>'Traçabilité qualitative'!BD29</f>
        <v>0</v>
      </c>
      <c r="F33" s="298">
        <f>'Traçabilité qualitative'!BE29</f>
        <v>0</v>
      </c>
      <c r="G33" s="325" t="str">
        <f>'Traçabilité qualitative'!BG29</f>
        <v/>
      </c>
      <c r="H33" s="330" t="str">
        <f>'Traçabilité qualitative'!BH29</f>
        <v/>
      </c>
      <c r="I33" s="56"/>
      <c r="J33" s="57"/>
      <c r="K33" s="48">
        <f t="shared" ref="K33:K37" si="6">I33+J33</f>
        <v>0</v>
      </c>
      <c r="L33" s="54" t="str">
        <f t="shared" si="1"/>
        <v/>
      </c>
      <c r="M33" s="55" t="str">
        <f t="shared" si="2"/>
        <v/>
      </c>
      <c r="N33" s="56"/>
      <c r="O33" s="57"/>
      <c r="P33" s="48">
        <f t="shared" ref="P33:P37" si="7">O33+N33</f>
        <v>0</v>
      </c>
      <c r="Q33" s="54" t="str">
        <f t="shared" si="4"/>
        <v/>
      </c>
      <c r="R33" s="55" t="str">
        <f t="shared" si="5"/>
        <v/>
      </c>
    </row>
    <row r="34" spans="2:18" ht="14.1" customHeight="1" x14ac:dyDescent="0.25">
      <c r="B34" s="406"/>
      <c r="C34" s="314" t="s">
        <v>164</v>
      </c>
      <c r="D34" s="303">
        <f>'Traçabilité qualitative'!BC30</f>
        <v>0</v>
      </c>
      <c r="E34" s="306">
        <f>'Traçabilité qualitative'!BD30</f>
        <v>0</v>
      </c>
      <c r="F34" s="311">
        <f>'Traçabilité qualitative'!BE30</f>
        <v>0</v>
      </c>
      <c r="G34" s="325" t="str">
        <f>'Traçabilité qualitative'!BG30</f>
        <v/>
      </c>
      <c r="H34" s="331" t="str">
        <f>'Traçabilité qualitative'!BH30</f>
        <v/>
      </c>
      <c r="I34" s="53"/>
      <c r="J34" s="198"/>
      <c r="K34" s="48">
        <f t="shared" si="6"/>
        <v>0</v>
      </c>
      <c r="L34" s="54" t="str">
        <f t="shared" si="1"/>
        <v/>
      </c>
      <c r="M34" s="55" t="str">
        <f t="shared" si="2"/>
        <v/>
      </c>
      <c r="N34" s="53"/>
      <c r="O34" s="198"/>
      <c r="P34" s="48">
        <f t="shared" si="7"/>
        <v>0</v>
      </c>
      <c r="Q34" s="54" t="str">
        <f t="shared" si="4"/>
        <v/>
      </c>
      <c r="R34" s="55" t="str">
        <f t="shared" si="5"/>
        <v/>
      </c>
    </row>
    <row r="35" spans="2:18" ht="14.1" customHeight="1" x14ac:dyDescent="0.25">
      <c r="B35" s="406"/>
      <c r="C35" s="321" t="s">
        <v>165</v>
      </c>
      <c r="D35" s="304">
        <f>'Traçabilité qualitative'!BC31</f>
        <v>0</v>
      </c>
      <c r="E35" s="306">
        <f>'Traçabilité qualitative'!BD31</f>
        <v>0</v>
      </c>
      <c r="F35" s="300">
        <f>'Traçabilité qualitative'!BE31</f>
        <v>0</v>
      </c>
      <c r="G35" s="327" t="str">
        <f>'Traçabilité qualitative'!BG31</f>
        <v/>
      </c>
      <c r="H35" s="326" t="str">
        <f>'Traçabilité qualitative'!BH31</f>
        <v/>
      </c>
      <c r="I35" s="56"/>
      <c r="J35" s="57"/>
      <c r="K35" s="48">
        <f t="shared" si="6"/>
        <v>0</v>
      </c>
      <c r="L35" s="54" t="str">
        <f t="shared" si="1"/>
        <v/>
      </c>
      <c r="M35" s="55" t="str">
        <f t="shared" si="2"/>
        <v/>
      </c>
      <c r="N35" s="56"/>
      <c r="O35" s="57"/>
      <c r="P35" s="48">
        <f t="shared" si="7"/>
        <v>0</v>
      </c>
      <c r="Q35" s="54" t="str">
        <f t="shared" si="4"/>
        <v/>
      </c>
      <c r="R35" s="55" t="str">
        <f t="shared" si="5"/>
        <v/>
      </c>
    </row>
    <row r="36" spans="2:18" ht="14.1" customHeight="1" x14ac:dyDescent="0.25">
      <c r="B36" s="406"/>
      <c r="C36" s="314" t="s">
        <v>187</v>
      </c>
      <c r="D36" s="303">
        <f>'Traçabilité qualitative'!BC32</f>
        <v>0</v>
      </c>
      <c r="E36" s="301">
        <f>'Traçabilité qualitative'!BD32</f>
        <v>0</v>
      </c>
      <c r="F36" s="300">
        <f>'Traçabilité qualitative'!BE32</f>
        <v>0</v>
      </c>
      <c r="G36" s="329" t="str">
        <f>'Traçabilité qualitative'!BG32</f>
        <v/>
      </c>
      <c r="H36" s="326" t="str">
        <f>'Traçabilité qualitative'!BH32</f>
        <v/>
      </c>
      <c r="I36" s="53"/>
      <c r="J36" s="198"/>
      <c r="K36" s="48">
        <f t="shared" si="6"/>
        <v>0</v>
      </c>
      <c r="L36" s="54" t="str">
        <f t="shared" si="1"/>
        <v/>
      </c>
      <c r="M36" s="55" t="str">
        <f t="shared" si="2"/>
        <v/>
      </c>
      <c r="N36" s="53"/>
      <c r="O36" s="198"/>
      <c r="P36" s="48">
        <f t="shared" si="7"/>
        <v>0</v>
      </c>
      <c r="Q36" s="54" t="str">
        <f t="shared" si="4"/>
        <v/>
      </c>
      <c r="R36" s="55" t="str">
        <f t="shared" si="5"/>
        <v/>
      </c>
    </row>
    <row r="37" spans="2:18" ht="14.1" customHeight="1" thickBot="1" x14ac:dyDescent="0.3">
      <c r="B37" s="412"/>
      <c r="C37" s="321" t="s">
        <v>188</v>
      </c>
      <c r="D37" s="292">
        <f>'Traçabilité qualitative'!BC33</f>
        <v>0</v>
      </c>
      <c r="E37" s="293">
        <f>'Traçabilité qualitative'!BD33</f>
        <v>0</v>
      </c>
      <c r="F37" s="50">
        <f>'Traçabilité qualitative'!BE33</f>
        <v>0</v>
      </c>
      <c r="G37" s="328" t="str">
        <f>'Traçabilité qualitative'!BG33</f>
        <v/>
      </c>
      <c r="H37" s="324" t="str">
        <f>'Traçabilité qualitative'!BH33</f>
        <v/>
      </c>
      <c r="I37" s="58"/>
      <c r="J37" s="59"/>
      <c r="K37" s="49">
        <f t="shared" si="6"/>
        <v>0</v>
      </c>
      <c r="L37" s="60" t="str">
        <f t="shared" si="1"/>
        <v/>
      </c>
      <c r="M37" s="61" t="str">
        <f t="shared" si="2"/>
        <v/>
      </c>
      <c r="N37" s="58"/>
      <c r="O37" s="59"/>
      <c r="P37" s="49">
        <f t="shared" si="7"/>
        <v>0</v>
      </c>
      <c r="Q37" s="60" t="str">
        <f t="shared" si="4"/>
        <v/>
      </c>
      <c r="R37" s="61" t="str">
        <f t="shared" si="5"/>
        <v/>
      </c>
    </row>
    <row r="38" spans="2:18" ht="14.1" customHeight="1" x14ac:dyDescent="0.25">
      <c r="B38" s="404" t="s">
        <v>21</v>
      </c>
      <c r="C38" s="312" t="s">
        <v>194</v>
      </c>
      <c r="D38" s="266">
        <f>'Traçabilité qualitative'!BC34</f>
        <v>0</v>
      </c>
      <c r="E38" s="268">
        <f>'Traçabilité qualitative'!BD34</f>
        <v>0</v>
      </c>
      <c r="F38" s="299">
        <f>'Traçabilité qualitative'!BE34</f>
        <v>0</v>
      </c>
      <c r="G38" s="270" t="str">
        <f>'Traçabilité qualitative'!BG34</f>
        <v/>
      </c>
      <c r="H38" s="271" t="str">
        <f>'Traçabilité qualitative'!BH34</f>
        <v/>
      </c>
      <c r="I38" s="210"/>
      <c r="J38" s="211"/>
      <c r="K38" s="299">
        <f t="shared" ref="K38:K41" si="8">I38+J38</f>
        <v>0</v>
      </c>
      <c r="L38" s="323" t="str">
        <f t="shared" ref="L38:L41" si="9">IFERROR(I38/K38,"")</f>
        <v/>
      </c>
      <c r="M38" s="343" t="str">
        <f t="shared" ref="M38:M41" si="10">IFERROR(J38/K38,"")</f>
        <v/>
      </c>
      <c r="N38" s="344"/>
      <c r="O38" s="345"/>
      <c r="P38" s="299">
        <f t="shared" ref="P38:P41" si="11">O38+N38</f>
        <v>0</v>
      </c>
      <c r="Q38" s="323" t="str">
        <f t="shared" ref="Q38:Q41" si="12">IFERROR(N38/P38,"")</f>
        <v/>
      </c>
      <c r="R38" s="343" t="str">
        <f t="shared" ref="R38:R41" si="13">IFERROR(O38/P38,"")</f>
        <v/>
      </c>
    </row>
    <row r="39" spans="2:18" ht="14.1" customHeight="1" x14ac:dyDescent="0.25">
      <c r="B39" s="405"/>
      <c r="C39" s="315" t="s">
        <v>136</v>
      </c>
      <c r="D39" s="294">
        <f>'Traçabilité qualitative'!BC35</f>
        <v>0</v>
      </c>
      <c r="E39" s="295">
        <f>'Traçabilité qualitative'!BD35</f>
        <v>0</v>
      </c>
      <c r="F39" s="298">
        <f>'Traçabilité qualitative'!BE35</f>
        <v>0</v>
      </c>
      <c r="G39" s="329" t="str">
        <f>'Traçabilité qualitative'!BG35</f>
        <v/>
      </c>
      <c r="H39" s="326" t="str">
        <f>'Traçabilité qualitative'!BH35</f>
        <v/>
      </c>
      <c r="I39" s="336"/>
      <c r="J39" s="337"/>
      <c r="K39" s="341">
        <f t="shared" si="8"/>
        <v>0</v>
      </c>
      <c r="L39" s="327" t="str">
        <f t="shared" si="9"/>
        <v/>
      </c>
      <c r="M39" s="331" t="str">
        <f t="shared" si="10"/>
        <v/>
      </c>
      <c r="N39" s="346"/>
      <c r="O39" s="340"/>
      <c r="P39" s="300">
        <f t="shared" si="11"/>
        <v>0</v>
      </c>
      <c r="Q39" s="327" t="str">
        <f t="shared" si="12"/>
        <v/>
      </c>
      <c r="R39" s="331" t="str">
        <f t="shared" si="13"/>
        <v/>
      </c>
    </row>
    <row r="40" spans="2:18" x14ac:dyDescent="0.25">
      <c r="B40" s="405"/>
      <c r="C40" s="314" t="s">
        <v>137</v>
      </c>
      <c r="D40" s="294">
        <f>'Traçabilité qualitative'!BC36</f>
        <v>0</v>
      </c>
      <c r="E40" s="295">
        <f>'Traçabilité qualitative'!BD36</f>
        <v>0</v>
      </c>
      <c r="F40" s="300">
        <f>'Traçabilité qualitative'!BE36</f>
        <v>0</v>
      </c>
      <c r="G40" s="329" t="str">
        <f>'Traçabilité qualitative'!BG36</f>
        <v/>
      </c>
      <c r="H40" s="326" t="str">
        <f>'Traçabilité qualitative'!BH36</f>
        <v/>
      </c>
      <c r="I40" s="336"/>
      <c r="J40" s="340"/>
      <c r="K40" s="341">
        <f t="shared" si="8"/>
        <v>0</v>
      </c>
      <c r="L40" s="329" t="str">
        <f t="shared" si="9"/>
        <v/>
      </c>
      <c r="M40" s="326" t="str">
        <f t="shared" si="10"/>
        <v/>
      </c>
      <c r="N40" s="347"/>
      <c r="O40" s="340"/>
      <c r="P40" s="300">
        <f t="shared" si="11"/>
        <v>0</v>
      </c>
      <c r="Q40" s="325" t="str">
        <f t="shared" si="12"/>
        <v/>
      </c>
      <c r="R40" s="326" t="str">
        <f t="shared" si="13"/>
        <v/>
      </c>
    </row>
    <row r="41" spans="2:18" ht="15.75" thickBot="1" x14ac:dyDescent="0.3">
      <c r="B41" s="406"/>
      <c r="C41" s="322" t="s">
        <v>19</v>
      </c>
      <c r="D41" s="296">
        <f>'Traçabilité qualitative'!BC37</f>
        <v>0</v>
      </c>
      <c r="E41" s="297">
        <f>'Traçabilité qualitative'!BD37</f>
        <v>0</v>
      </c>
      <c r="F41" s="298">
        <f>'Traçabilité qualitative'!BE37</f>
        <v>0</v>
      </c>
      <c r="G41" s="332" t="str">
        <f>'Traçabilité qualitative'!BG37</f>
        <v/>
      </c>
      <c r="H41" s="333" t="str">
        <f>'Traçabilité qualitative'!BH37</f>
        <v/>
      </c>
      <c r="I41" s="335"/>
      <c r="J41" s="339"/>
      <c r="K41" s="338">
        <f t="shared" si="8"/>
        <v>0</v>
      </c>
      <c r="L41" s="328" t="str">
        <f t="shared" si="9"/>
        <v/>
      </c>
      <c r="M41" s="324" t="str">
        <f t="shared" si="10"/>
        <v/>
      </c>
      <c r="N41" s="334"/>
      <c r="O41" s="339"/>
      <c r="P41" s="338">
        <f t="shared" si="11"/>
        <v>0</v>
      </c>
      <c r="Q41" s="342" t="str">
        <f t="shared" si="12"/>
        <v/>
      </c>
      <c r="R41" s="324" t="str">
        <f t="shared" si="13"/>
        <v/>
      </c>
    </row>
    <row r="42" spans="2:18" x14ac:dyDescent="0.25">
      <c r="B42" s="265"/>
      <c r="C42" s="17"/>
      <c r="D42" s="267"/>
      <c r="E42" s="267"/>
      <c r="F42" s="267"/>
      <c r="G42" s="267"/>
      <c r="H42" s="267"/>
    </row>
    <row r="43" spans="2:18" x14ac:dyDescent="0.25">
      <c r="B43" s="16"/>
      <c r="C43" s="17"/>
      <c r="D43" s="501" t="s">
        <v>149</v>
      </c>
      <c r="E43" s="502"/>
      <c r="F43" s="502"/>
      <c r="G43" s="502"/>
      <c r="H43" s="502"/>
      <c r="I43" s="502"/>
      <c r="J43" s="502"/>
      <c r="K43" s="502"/>
      <c r="L43" s="502"/>
      <c r="M43" s="502"/>
      <c r="N43" s="502"/>
      <c r="O43" s="502"/>
      <c r="P43" s="502"/>
      <c r="Q43" s="502"/>
      <c r="R43" s="503"/>
    </row>
    <row r="44" spans="2:18" x14ac:dyDescent="0.25">
      <c r="B44" s="17"/>
      <c r="C44" s="17"/>
    </row>
    <row r="45" spans="2:18" x14ac:dyDescent="0.25">
      <c r="B45" s="19"/>
      <c r="C45" s="17"/>
    </row>
    <row r="46" spans="2:18" x14ac:dyDescent="0.25">
      <c r="B46" s="17"/>
      <c r="C46" s="17"/>
    </row>
    <row r="47" spans="2:18" x14ac:dyDescent="0.25">
      <c r="B47" s="19"/>
      <c r="C47" s="16"/>
    </row>
    <row r="48" spans="2:18" x14ac:dyDescent="0.25">
      <c r="B48" s="17"/>
    </row>
    <row r="49" spans="2:2" x14ac:dyDescent="0.25">
      <c r="B49" s="16"/>
    </row>
  </sheetData>
  <sheetProtection algorithmName="SHA-512" hashValue="WLUBbaiLz8YyT6zVow7TpxbgQe6z2ENHWXfXEst8GN+mi+yDfAhMvgSMAws1EgDXpG8qDLzcL/+qHpSl2D775Q==" saltValue="dxMgQ7JMOzGXrrlAwYQflA==" spinCount="100000" sheet="1" objects="1" scenarios="1"/>
  <mergeCells count="21">
    <mergeCell ref="E5:Q5"/>
    <mergeCell ref="D8:F8"/>
    <mergeCell ref="G8:H8"/>
    <mergeCell ref="D7:F7"/>
    <mergeCell ref="G7:H7"/>
    <mergeCell ref="I7:K7"/>
    <mergeCell ref="L7:M7"/>
    <mergeCell ref="I8:K8"/>
    <mergeCell ref="L8:M8"/>
    <mergeCell ref="N7:P7"/>
    <mergeCell ref="D43:R43"/>
    <mergeCell ref="B6:C6"/>
    <mergeCell ref="B8:C8"/>
    <mergeCell ref="B9:C9"/>
    <mergeCell ref="Q7:R7"/>
    <mergeCell ref="N8:P8"/>
    <mergeCell ref="Q8:R8"/>
    <mergeCell ref="B10:B18"/>
    <mergeCell ref="B19:B24"/>
    <mergeCell ref="B25:B37"/>
    <mergeCell ref="B38:B41"/>
  </mergeCells>
  <conditionalFormatting sqref="D10:H41">
    <cfRule type="cellIs" dxfId="5" priority="9" operator="equal">
      <formula>"non"</formula>
    </cfRule>
  </conditionalFormatting>
  <conditionalFormatting sqref="I10:M32">
    <cfRule type="cellIs" dxfId="4" priority="8" operator="equal">
      <formula>"non"</formula>
    </cfRule>
  </conditionalFormatting>
  <conditionalFormatting sqref="N10:R32">
    <cfRule type="cellIs" dxfId="3" priority="7" operator="equal">
      <formula>"non"</formula>
    </cfRule>
  </conditionalFormatting>
  <conditionalFormatting sqref="I33:M41">
    <cfRule type="cellIs" dxfId="2" priority="2" operator="equal">
      <formula>"non"</formula>
    </cfRule>
  </conditionalFormatting>
  <conditionalFormatting sqref="N33:R41">
    <cfRule type="cellIs" dxfId="1" priority="1" operator="equal">
      <formula>"non"</formula>
    </cfRule>
  </conditionalFormatting>
  <pageMargins left="0.7" right="0.7" top="0.75" bottom="0.75" header="0.3" footer="0.3"/>
  <pageSetup paperSize="9" scale="41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A1:G30"/>
  <sheetViews>
    <sheetView zoomScaleNormal="100" zoomScalePageLayoutView="85" workbookViewId="0">
      <selection activeCell="G1" sqref="G1"/>
    </sheetView>
  </sheetViews>
  <sheetFormatPr baseColWidth="10" defaultRowHeight="15" x14ac:dyDescent="0.25"/>
  <cols>
    <col min="1" max="1" width="5" style="31" customWidth="1"/>
    <col min="2" max="4" width="11.42578125" style="31"/>
    <col min="5" max="5" width="15.7109375" style="31" customWidth="1"/>
    <col min="6" max="6" width="11.42578125" style="31"/>
    <col min="7" max="7" width="23.28515625" style="31" customWidth="1"/>
    <col min="8" max="16384" width="11.42578125" style="31"/>
  </cols>
  <sheetData>
    <row r="1" spans="1:7" ht="25.5" customHeight="1" x14ac:dyDescent="0.25">
      <c r="A1" s="526" t="s">
        <v>87</v>
      </c>
      <c r="B1" s="526"/>
      <c r="C1" s="526"/>
      <c r="D1" s="526"/>
      <c r="E1" s="526"/>
      <c r="F1" s="526"/>
      <c r="G1" s="32"/>
    </row>
    <row r="2" spans="1:7" ht="52.5" customHeight="1" x14ac:dyDescent="0.25">
      <c r="A2" s="521" t="s">
        <v>86</v>
      </c>
      <c r="B2" s="521"/>
      <c r="C2" s="521"/>
      <c r="D2" s="521"/>
      <c r="E2" s="521"/>
      <c r="F2" s="521"/>
      <c r="G2" s="522"/>
    </row>
    <row r="3" spans="1:7" ht="25.5" customHeight="1" x14ac:dyDescent="0.25">
      <c r="A3" s="523" t="s">
        <v>93</v>
      </c>
      <c r="B3" s="523"/>
      <c r="C3" s="523"/>
      <c r="D3" s="523"/>
      <c r="E3" s="523"/>
      <c r="F3" s="523"/>
      <c r="G3" s="523"/>
    </row>
    <row r="4" spans="1:7" ht="25.5" customHeight="1" x14ac:dyDescent="0.25">
      <c r="A4" s="528"/>
      <c r="B4" s="528"/>
      <c r="C4" s="528"/>
      <c r="D4" s="528"/>
      <c r="E4" s="528"/>
      <c r="F4" s="528"/>
      <c r="G4" s="528"/>
    </row>
    <row r="5" spans="1:7" ht="25.5" customHeight="1" x14ac:dyDescent="0.25">
      <c r="A5" s="528"/>
      <c r="B5" s="528"/>
      <c r="C5" s="528"/>
      <c r="D5" s="528"/>
      <c r="E5" s="528"/>
      <c r="F5" s="528"/>
      <c r="G5" s="528"/>
    </row>
    <row r="6" spans="1:7" ht="25.5" customHeight="1" x14ac:dyDescent="0.25">
      <c r="A6" s="528"/>
      <c r="B6" s="528"/>
      <c r="C6" s="528"/>
      <c r="D6" s="528"/>
      <c r="E6" s="528"/>
      <c r="F6" s="528"/>
      <c r="G6" s="528"/>
    </row>
    <row r="7" spans="1:7" ht="25.5" customHeight="1" x14ac:dyDescent="0.25">
      <c r="A7" s="529" t="s">
        <v>88</v>
      </c>
      <c r="B7" s="529"/>
      <c r="C7" s="529"/>
      <c r="D7" s="529"/>
      <c r="E7" s="529"/>
      <c r="F7" s="529"/>
      <c r="G7" s="529"/>
    </row>
    <row r="8" spans="1:7" ht="25.5" customHeight="1" x14ac:dyDescent="0.25">
      <c r="A8" s="62">
        <v>1</v>
      </c>
      <c r="B8" s="528"/>
      <c r="C8" s="528"/>
      <c r="D8" s="528"/>
      <c r="E8" s="528"/>
      <c r="F8" s="528"/>
      <c r="G8" s="528"/>
    </row>
    <row r="9" spans="1:7" ht="25.5" customHeight="1" x14ac:dyDescent="0.25">
      <c r="A9" s="62">
        <v>2</v>
      </c>
      <c r="B9" s="528"/>
      <c r="C9" s="528"/>
      <c r="D9" s="528"/>
      <c r="E9" s="528"/>
      <c r="F9" s="528"/>
      <c r="G9" s="528"/>
    </row>
    <row r="10" spans="1:7" ht="25.5" customHeight="1" x14ac:dyDescent="0.25">
      <c r="A10" s="62">
        <v>3</v>
      </c>
      <c r="B10" s="528"/>
      <c r="C10" s="528"/>
      <c r="D10" s="528"/>
      <c r="E10" s="528"/>
      <c r="F10" s="528"/>
      <c r="G10" s="528"/>
    </row>
    <row r="11" spans="1:7" ht="25.5" customHeight="1" x14ac:dyDescent="0.25">
      <c r="A11" s="62">
        <v>4</v>
      </c>
      <c r="B11" s="528"/>
      <c r="C11" s="528"/>
      <c r="D11" s="528"/>
      <c r="E11" s="528"/>
      <c r="F11" s="528"/>
      <c r="G11" s="528"/>
    </row>
    <row r="12" spans="1:7" ht="25.5" customHeight="1" x14ac:dyDescent="0.25">
      <c r="A12" s="530" t="s">
        <v>92</v>
      </c>
      <c r="B12" s="530"/>
      <c r="C12" s="530"/>
      <c r="D12" s="530"/>
      <c r="E12" s="530"/>
      <c r="F12" s="530"/>
      <c r="G12" s="530"/>
    </row>
    <row r="13" spans="1:7" ht="25.5" customHeight="1" x14ac:dyDescent="0.25">
      <c r="A13" s="62">
        <v>1</v>
      </c>
      <c r="B13" s="528"/>
      <c r="C13" s="528"/>
      <c r="D13" s="528"/>
      <c r="E13" s="528"/>
      <c r="F13" s="528"/>
      <c r="G13" s="528"/>
    </row>
    <row r="14" spans="1:7" ht="25.5" customHeight="1" x14ac:dyDescent="0.25">
      <c r="A14" s="63"/>
      <c r="B14" s="525"/>
      <c r="C14" s="528"/>
      <c r="D14" s="528"/>
      <c r="E14" s="528"/>
      <c r="F14" s="528"/>
      <c r="G14" s="528"/>
    </row>
    <row r="15" spans="1:7" ht="25.5" customHeight="1" x14ac:dyDescent="0.25">
      <c r="A15" s="62">
        <v>2</v>
      </c>
      <c r="B15" s="528"/>
      <c r="C15" s="528"/>
      <c r="D15" s="528"/>
      <c r="E15" s="528"/>
      <c r="F15" s="528"/>
      <c r="G15" s="528"/>
    </row>
    <row r="16" spans="1:7" ht="25.5" customHeight="1" x14ac:dyDescent="0.25">
      <c r="A16" s="63"/>
      <c r="B16" s="525"/>
      <c r="C16" s="528"/>
      <c r="D16" s="528"/>
      <c r="E16" s="528"/>
      <c r="F16" s="528"/>
      <c r="G16" s="528"/>
    </row>
    <row r="17" spans="1:7" ht="25.5" customHeight="1" x14ac:dyDescent="0.25">
      <c r="A17" s="62">
        <v>3</v>
      </c>
      <c r="B17" s="528"/>
      <c r="C17" s="528"/>
      <c r="D17" s="528"/>
      <c r="E17" s="528"/>
      <c r="F17" s="528"/>
      <c r="G17" s="528"/>
    </row>
    <row r="18" spans="1:7" ht="25.5" customHeight="1" x14ac:dyDescent="0.25">
      <c r="A18" s="63"/>
      <c r="B18" s="525"/>
      <c r="C18" s="528"/>
      <c r="D18" s="528"/>
      <c r="E18" s="528"/>
      <c r="F18" s="528"/>
      <c r="G18" s="528"/>
    </row>
    <row r="19" spans="1:7" ht="25.5" customHeight="1" x14ac:dyDescent="0.25">
      <c r="A19" s="62">
        <v>4</v>
      </c>
      <c r="B19" s="528"/>
      <c r="C19" s="528"/>
      <c r="D19" s="528"/>
      <c r="E19" s="528"/>
      <c r="F19" s="528"/>
      <c r="G19" s="528"/>
    </row>
    <row r="20" spans="1:7" ht="25.5" customHeight="1" x14ac:dyDescent="0.25">
      <c r="A20" s="63"/>
      <c r="B20" s="525"/>
      <c r="C20" s="528"/>
      <c r="D20" s="528"/>
      <c r="E20" s="528"/>
      <c r="F20" s="528"/>
      <c r="G20" s="528"/>
    </row>
    <row r="21" spans="1:7" ht="25.5" customHeight="1" x14ac:dyDescent="0.25">
      <c r="A21" s="527" t="s">
        <v>89</v>
      </c>
      <c r="B21" s="527"/>
      <c r="C21" s="527"/>
      <c r="D21" s="527"/>
      <c r="E21" s="527" t="s">
        <v>95</v>
      </c>
      <c r="F21" s="527"/>
      <c r="G21" s="64" t="s">
        <v>90</v>
      </c>
    </row>
    <row r="22" spans="1:7" ht="25.5" customHeight="1" x14ac:dyDescent="0.25">
      <c r="A22" s="65">
        <v>1</v>
      </c>
      <c r="B22" s="528"/>
      <c r="C22" s="528"/>
      <c r="D22" s="528"/>
      <c r="E22" s="528"/>
      <c r="F22" s="528"/>
      <c r="G22" s="66"/>
    </row>
    <row r="23" spans="1:7" ht="25.5" customHeight="1" x14ac:dyDescent="0.25">
      <c r="A23" s="65">
        <v>2</v>
      </c>
      <c r="B23" s="528"/>
      <c r="C23" s="528"/>
      <c r="D23" s="528"/>
      <c r="E23" s="528"/>
      <c r="F23" s="528"/>
      <c r="G23" s="66"/>
    </row>
    <row r="24" spans="1:7" ht="25.5" customHeight="1" x14ac:dyDescent="0.25">
      <c r="A24" s="65">
        <v>3</v>
      </c>
      <c r="B24" s="528"/>
      <c r="C24" s="528"/>
      <c r="D24" s="528"/>
      <c r="E24" s="528"/>
      <c r="F24" s="528"/>
      <c r="G24" s="66"/>
    </row>
    <row r="25" spans="1:7" ht="25.5" customHeight="1" x14ac:dyDescent="0.25">
      <c r="A25" s="65">
        <v>4</v>
      </c>
      <c r="B25" s="528"/>
      <c r="C25" s="528"/>
      <c r="D25" s="528"/>
      <c r="E25" s="528"/>
      <c r="F25" s="528"/>
      <c r="G25" s="66"/>
    </row>
    <row r="26" spans="1:7" ht="25.5" customHeight="1" x14ac:dyDescent="0.25">
      <c r="A26" s="527" t="s">
        <v>91</v>
      </c>
      <c r="B26" s="527"/>
      <c r="C26" s="527"/>
      <c r="D26" s="527"/>
      <c r="E26" s="527"/>
      <c r="F26" s="531" t="s">
        <v>96</v>
      </c>
      <c r="G26" s="532"/>
    </row>
    <row r="27" spans="1:7" ht="25.5" customHeight="1" x14ac:dyDescent="0.25">
      <c r="A27" s="62">
        <v>1</v>
      </c>
      <c r="B27" s="528"/>
      <c r="C27" s="528"/>
      <c r="D27" s="528"/>
      <c r="E27" s="528"/>
      <c r="F27" s="524"/>
      <c r="G27" s="525"/>
    </row>
    <row r="28" spans="1:7" ht="25.5" customHeight="1" x14ac:dyDescent="0.25">
      <c r="A28" s="62">
        <v>2</v>
      </c>
      <c r="B28" s="528"/>
      <c r="C28" s="528"/>
      <c r="D28" s="528"/>
      <c r="E28" s="528"/>
      <c r="F28" s="524"/>
      <c r="G28" s="525"/>
    </row>
    <row r="29" spans="1:7" ht="25.5" customHeight="1" x14ac:dyDescent="0.25">
      <c r="A29" s="62">
        <v>3</v>
      </c>
      <c r="B29" s="528"/>
      <c r="C29" s="528"/>
      <c r="D29" s="528"/>
      <c r="E29" s="528"/>
      <c r="F29" s="524"/>
      <c r="G29" s="525"/>
    </row>
    <row r="30" spans="1:7" ht="25.5" customHeight="1" x14ac:dyDescent="0.25">
      <c r="A30" s="62">
        <v>4</v>
      </c>
      <c r="B30" s="528"/>
      <c r="C30" s="528"/>
      <c r="D30" s="528"/>
      <c r="E30" s="528"/>
      <c r="F30" s="524"/>
      <c r="G30" s="525"/>
    </row>
  </sheetData>
  <mergeCells count="34">
    <mergeCell ref="F30:G30"/>
    <mergeCell ref="B30:E30"/>
    <mergeCell ref="F26:G26"/>
    <mergeCell ref="E22:F22"/>
    <mergeCell ref="B25:D25"/>
    <mergeCell ref="F29:G29"/>
    <mergeCell ref="B29:E29"/>
    <mergeCell ref="B28:E28"/>
    <mergeCell ref="B27:E27"/>
    <mergeCell ref="A26:E26"/>
    <mergeCell ref="B24:D24"/>
    <mergeCell ref="B23:D23"/>
    <mergeCell ref="B22:D22"/>
    <mergeCell ref="B17:G18"/>
    <mergeCell ref="B19:G20"/>
    <mergeCell ref="A7:G7"/>
    <mergeCell ref="A12:G12"/>
    <mergeCell ref="B11:G11"/>
    <mergeCell ref="A2:G2"/>
    <mergeCell ref="A3:G3"/>
    <mergeCell ref="F27:G27"/>
    <mergeCell ref="F28:G28"/>
    <mergeCell ref="A1:F1"/>
    <mergeCell ref="A21:D21"/>
    <mergeCell ref="E21:F21"/>
    <mergeCell ref="E25:F25"/>
    <mergeCell ref="E24:F24"/>
    <mergeCell ref="E23:F23"/>
    <mergeCell ref="B8:G8"/>
    <mergeCell ref="B9:G9"/>
    <mergeCell ref="B10:G10"/>
    <mergeCell ref="A4:G6"/>
    <mergeCell ref="B13:G14"/>
    <mergeCell ref="B15:G16"/>
  </mergeCells>
  <pageMargins left="0.55208333333333337" right="0.51041666666666663" top="0.52083333333333337" bottom="0.39583333333333331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7</vt:i4>
      </vt:variant>
      <vt:variant>
        <vt:lpstr>Plages nommées</vt:lpstr>
      </vt:variant>
      <vt:variant>
        <vt:i4>3</vt:i4>
      </vt:variant>
    </vt:vector>
  </HeadingPairs>
  <TitlesOfParts>
    <vt:vector size="10" baseType="lpstr">
      <vt:lpstr>Guide d'utilisation</vt:lpstr>
      <vt:lpstr>Périmètre</vt:lpstr>
      <vt:lpstr>Traçabilité quantitative</vt:lpstr>
      <vt:lpstr>Traçabilité qualitative</vt:lpstr>
      <vt:lpstr>Impression des résultats</vt:lpstr>
      <vt:lpstr>Comparaison entre années</vt:lpstr>
      <vt:lpstr>Plan d'actions</vt:lpstr>
      <vt:lpstr>'Comparaison entre années'!Zone_d_impression</vt:lpstr>
      <vt:lpstr>'Guide d''utilisation'!Zone_d_impression</vt:lpstr>
      <vt:lpstr>'Impression des résultats'!Zone_d_impression</vt:lpstr>
    </vt:vector>
  </TitlesOfParts>
  <Company>CHU de NANTES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MASQUIN Helene</dc:creator>
  <cp:lastModifiedBy>MAGNAN, Cyril</cp:lastModifiedBy>
  <cp:lastPrinted>2020-10-13T15:32:12Z</cp:lastPrinted>
  <dcterms:created xsi:type="dcterms:W3CDTF">2019-06-18T08:29:21Z</dcterms:created>
  <dcterms:modified xsi:type="dcterms:W3CDTF">2021-11-23T16:11:20Z</dcterms:modified>
</cp:coreProperties>
</file>