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showInkAnnotation="0" codeName="ThisWorkbook" defaultThemeVersion="124226"/>
  <bookViews>
    <workbookView xWindow="735" yWindow="900" windowWidth="5085" windowHeight="6630" tabRatio="785" activeTab="2"/>
  </bookViews>
  <sheets>
    <sheet name="Avant Propos" sheetId="96" r:id="rId1"/>
    <sheet name="Informations générales" sheetId="98" r:id="rId2"/>
    <sheet name="Grille évaluation" sheetId="94" r:id="rId3"/>
    <sheet name="Résultats - Synthèse" sheetId="97" r:id="rId4"/>
  </sheets>
  <externalReferences>
    <externalReference r:id="rId5"/>
  </externalReferences>
  <definedNames>
    <definedName name="Activites">#REF!</definedName>
    <definedName name="Permanence">#REF!</definedName>
    <definedName name="RéfN4">[1]Réf!$B$71:$F$268</definedName>
    <definedName name="_xlnm.Print_Area" localSheetId="2">'Grille évaluation'!$A$1:$I$76,'Grille évaluation'!$A$78:$I$242</definedName>
  </definedNames>
  <calcPr calcId="145621"/>
  <fileRecoveryPr autoRecover="0"/>
</workbook>
</file>

<file path=xl/calcChain.xml><?xml version="1.0" encoding="utf-8"?>
<calcChain xmlns="http://schemas.openxmlformats.org/spreadsheetml/2006/main">
  <c r="E232" i="94" l="1"/>
  <c r="E231" i="94"/>
  <c r="E240" i="94" l="1"/>
  <c r="E239" i="94"/>
  <c r="E238" i="94"/>
  <c r="E226" i="94"/>
  <c r="E227" i="94"/>
  <c r="E228" i="94"/>
  <c r="E229" i="94"/>
  <c r="E164" i="94"/>
  <c r="E165" i="94"/>
  <c r="E166" i="94"/>
  <c r="E167" i="94"/>
  <c r="D40" i="97" s="1"/>
  <c r="E168" i="94"/>
  <c r="E170" i="94"/>
  <c r="E171" i="94"/>
  <c r="E173" i="94"/>
  <c r="E174" i="94"/>
  <c r="E176" i="94"/>
  <c r="E177" i="94"/>
  <c r="E179" i="94"/>
  <c r="E180" i="94"/>
  <c r="E181" i="94"/>
  <c r="E182" i="94"/>
  <c r="E183" i="94"/>
  <c r="E184" i="94"/>
  <c r="E186" i="94"/>
  <c r="E187" i="94"/>
  <c r="E188" i="94"/>
  <c r="E189" i="94"/>
  <c r="E190" i="94"/>
  <c r="E191" i="94"/>
  <c r="E193" i="94"/>
  <c r="E194" i="94"/>
  <c r="E196" i="94"/>
  <c r="E198" i="94"/>
  <c r="E199" i="94"/>
  <c r="E200" i="94"/>
  <c r="E201" i="94"/>
  <c r="E202" i="94"/>
  <c r="E203" i="94"/>
  <c r="E205" i="94"/>
  <c r="E206" i="94"/>
  <c r="E207" i="94"/>
  <c r="E208" i="94"/>
  <c r="E209" i="94"/>
  <c r="E210" i="94"/>
  <c r="E211" i="94"/>
  <c r="E213" i="94"/>
  <c r="E215" i="94"/>
  <c r="E216" i="94"/>
  <c r="E217" i="94"/>
  <c r="E219" i="94"/>
  <c r="E220" i="94"/>
  <c r="E120" i="94"/>
  <c r="E121" i="94"/>
  <c r="E123" i="94"/>
  <c r="E124" i="94"/>
  <c r="E125" i="94"/>
  <c r="E126" i="94"/>
  <c r="E127" i="94"/>
  <c r="E129" i="94"/>
  <c r="E130" i="94"/>
  <c r="E131" i="94"/>
  <c r="E132" i="94"/>
  <c r="E133" i="94"/>
  <c r="E134" i="94"/>
  <c r="E136" i="94"/>
  <c r="E137" i="94"/>
  <c r="E139" i="94"/>
  <c r="E140" i="94"/>
  <c r="E141" i="94"/>
  <c r="E142" i="94"/>
  <c r="E143" i="94"/>
  <c r="E144" i="94"/>
  <c r="E146" i="94"/>
  <c r="E147" i="94"/>
  <c r="E148" i="94"/>
  <c r="E149" i="94"/>
  <c r="E150" i="94"/>
  <c r="E151" i="94"/>
  <c r="E153" i="94"/>
  <c r="E154" i="94"/>
  <c r="E156" i="94"/>
  <c r="E157" i="94"/>
  <c r="E78" i="94"/>
  <c r="E79" i="94"/>
  <c r="E81" i="94"/>
  <c r="E82" i="94"/>
  <c r="E83" i="94"/>
  <c r="E84" i="94"/>
  <c r="E85" i="94"/>
  <c r="E86" i="94"/>
  <c r="E87" i="94"/>
  <c r="E88" i="94"/>
  <c r="E89" i="94"/>
  <c r="E90" i="94"/>
  <c r="E91" i="94"/>
  <c r="E92" i="94"/>
  <c r="E94" i="94"/>
  <c r="E95" i="94"/>
  <c r="E96" i="94"/>
  <c r="E97" i="94"/>
  <c r="E99" i="94"/>
  <c r="E100" i="94"/>
  <c r="E101" i="94"/>
  <c r="E102" i="94"/>
  <c r="E103" i="94"/>
  <c r="E104" i="94"/>
  <c r="E105" i="94"/>
  <c r="E107" i="94"/>
  <c r="D36" i="97" s="1"/>
  <c r="E108" i="94"/>
  <c r="E110" i="94"/>
  <c r="E111" i="94"/>
  <c r="E112" i="94"/>
  <c r="E113" i="94"/>
  <c r="E72" i="94"/>
  <c r="E66" i="94"/>
  <c r="E67" i="94"/>
  <c r="D34" i="97" s="1"/>
  <c r="E68" i="94"/>
  <c r="E70" i="94"/>
  <c r="E71" i="94"/>
  <c r="E32" i="94"/>
  <c r="E33" i="94"/>
  <c r="E34" i="94"/>
  <c r="E35" i="94"/>
  <c r="E36" i="94"/>
  <c r="E37" i="94"/>
  <c r="E38" i="94"/>
  <c r="E39" i="94"/>
  <c r="E40" i="94"/>
  <c r="E41" i="94"/>
  <c r="E42" i="94"/>
  <c r="E43" i="94"/>
  <c r="E44" i="94"/>
  <c r="E45" i="94"/>
  <c r="E46" i="94"/>
  <c r="E47" i="94"/>
  <c r="E48" i="94"/>
  <c r="E49" i="94"/>
  <c r="E50" i="94"/>
  <c r="E51" i="94"/>
  <c r="E52" i="94"/>
  <c r="E53" i="94"/>
  <c r="E54" i="94"/>
  <c r="E55" i="94"/>
  <c r="E56" i="94"/>
  <c r="E57" i="94"/>
  <c r="E17" i="94"/>
  <c r="E18" i="94"/>
  <c r="E19" i="94"/>
  <c r="E20" i="94"/>
  <c r="E21" i="94"/>
  <c r="E22" i="94"/>
  <c r="E23" i="94"/>
  <c r="E24" i="94"/>
  <c r="E25" i="94"/>
  <c r="E26" i="94"/>
  <c r="E27" i="94"/>
  <c r="E16" i="94"/>
  <c r="D32" i="97" l="1"/>
  <c r="D42" i="97"/>
  <c r="D47" i="97"/>
  <c r="D38" i="97"/>
  <c r="D28" i="97"/>
  <c r="D26" i="97"/>
  <c r="D44" i="97"/>
  <c r="D30" i="97"/>
  <c r="D20" i="97"/>
  <c r="D18" i="97"/>
  <c r="D16" i="97"/>
</calcChain>
</file>

<file path=xl/sharedStrings.xml><?xml version="1.0" encoding="utf-8"?>
<sst xmlns="http://schemas.openxmlformats.org/spreadsheetml/2006/main" count="664" uniqueCount="466">
  <si>
    <t xml:space="preserve"> </t>
  </si>
  <si>
    <t>Avant propos</t>
  </si>
  <si>
    <t>Date :</t>
  </si>
  <si>
    <t>Pourcentage de risque global sur le processus</t>
  </si>
  <si>
    <t>Informations générales</t>
  </si>
  <si>
    <t>Prescription</t>
  </si>
  <si>
    <t>Analyse pharmaceutique</t>
  </si>
  <si>
    <t>Administration</t>
  </si>
  <si>
    <t>A1</t>
  </si>
  <si>
    <t>A2</t>
  </si>
  <si>
    <t>A3</t>
  </si>
  <si>
    <t>A4</t>
  </si>
  <si>
    <t>A5</t>
  </si>
  <si>
    <t>B1</t>
  </si>
  <si>
    <t>B2</t>
  </si>
  <si>
    <t>B3</t>
  </si>
  <si>
    <t>B4</t>
  </si>
  <si>
    <t>C1</t>
  </si>
  <si>
    <t>C2</t>
  </si>
  <si>
    <t xml:space="preserve">Axe 2 </t>
  </si>
  <si>
    <t>D1</t>
  </si>
  <si>
    <t>D2</t>
  </si>
  <si>
    <t>D3</t>
  </si>
  <si>
    <t>D4</t>
  </si>
  <si>
    <t>D5</t>
  </si>
  <si>
    <t>D6</t>
  </si>
  <si>
    <t>E1</t>
  </si>
  <si>
    <t>E2</t>
  </si>
  <si>
    <t>E3</t>
  </si>
  <si>
    <t>E4</t>
  </si>
  <si>
    <t>E5</t>
  </si>
  <si>
    <t>E6</t>
  </si>
  <si>
    <t>F1</t>
  </si>
  <si>
    <t>F2</t>
  </si>
  <si>
    <t>F3</t>
  </si>
  <si>
    <t>F4</t>
  </si>
  <si>
    <t>G1</t>
  </si>
  <si>
    <t>G2</t>
  </si>
  <si>
    <t>Axe 3</t>
  </si>
  <si>
    <t>H1</t>
  </si>
  <si>
    <t>H2</t>
  </si>
  <si>
    <t>H3</t>
  </si>
  <si>
    <t>Axe 4</t>
  </si>
  <si>
    <t>Axe 5</t>
  </si>
  <si>
    <t>Axe 6</t>
  </si>
  <si>
    <r>
      <t xml:space="preserve">Favoriser un état des lieux de l'organisation et des pratiques de l'établissement sur la thématique </t>
    </r>
    <r>
      <rPr>
        <b/>
        <sz val="11"/>
        <color indexed="8"/>
        <rFont val="Arial"/>
        <family val="2"/>
      </rPr>
      <t xml:space="preserve">"Management de la prise en charge médicamenteuse du patient" </t>
    </r>
    <r>
      <rPr>
        <sz val="11"/>
        <color indexed="8"/>
        <rFont val="Arial"/>
        <family val="2"/>
      </rPr>
      <t xml:space="preserve">en se référant au manuel de certification (V2014 - Version de mars 2016) et à la Réglementation en vigueur.
Identifier le niveau de maîtrise des principaux risques liés à la thématique </t>
    </r>
    <r>
      <rPr>
        <b/>
        <sz val="11"/>
        <color indexed="8"/>
        <rFont val="Arial"/>
        <family val="2"/>
      </rPr>
      <t>Management de la prise en charge médicamenteuse</t>
    </r>
    <r>
      <rPr>
        <sz val="11"/>
        <color indexed="8"/>
        <rFont val="Arial"/>
        <family val="2"/>
      </rPr>
      <t>.</t>
    </r>
  </si>
  <si>
    <r>
      <rPr>
        <b/>
        <u/>
        <sz val="12"/>
        <rFont val="Arial"/>
        <family val="2"/>
      </rPr>
      <t>Objectifs</t>
    </r>
    <r>
      <rPr>
        <b/>
        <sz val="12"/>
        <rFont val="Arial"/>
        <family val="2"/>
      </rPr>
      <t xml:space="preserve"> : </t>
    </r>
  </si>
  <si>
    <r>
      <rPr>
        <b/>
        <u/>
        <sz val="12"/>
        <rFont val="Arial"/>
        <family val="2"/>
      </rPr>
      <t>Sources documentaires</t>
    </r>
    <r>
      <rPr>
        <b/>
        <sz val="12"/>
        <rFont val="Arial"/>
        <family val="2"/>
      </rPr>
      <t xml:space="preserve"> : </t>
    </r>
  </si>
  <si>
    <t>- HAS. Manuel de certification des établissements de santé V2014. Version de mars 2016
- Arrêté du 6 avril 2011 relatif au management de la qualité de la prise en charge médicamenteuse et aux médicaments dans les établissements de santé
- Bonnes pratiques Hospitalières</t>
  </si>
  <si>
    <r>
      <rPr>
        <b/>
        <u/>
        <sz val="12"/>
        <rFont val="Arial"/>
        <family val="2"/>
      </rPr>
      <t>Guide d'utilisation</t>
    </r>
    <r>
      <rPr>
        <b/>
        <sz val="12"/>
        <rFont val="Arial"/>
        <family val="2"/>
      </rPr>
      <t xml:space="preserve"> : </t>
    </r>
  </si>
  <si>
    <t xml:space="preserve">Ce référentiel permet de présenter la thématique Management de la prise en charge médicamenteuse du patient  sous la forme d'une approche PDCA. </t>
  </si>
  <si>
    <t xml:space="preserve">Cet outil ne se substitue pas aux analyses de risques réalisées sur le circuit du médicament notamment en lien avec la mise en oeuvre de l'arrêté du 6 avril 2011. </t>
  </si>
  <si>
    <t xml:space="preserve">Les résultats de l'identification des risques sont présentés dans l'onglet "synthèse" </t>
  </si>
  <si>
    <r>
      <t xml:space="preserve">Les onglets </t>
    </r>
    <r>
      <rPr>
        <b/>
        <sz val="11"/>
        <rFont val="Arial"/>
        <family val="2"/>
      </rPr>
      <t>"Informations générales"</t>
    </r>
    <r>
      <rPr>
        <sz val="11"/>
        <rFont val="Arial"/>
        <family val="2"/>
      </rPr>
      <t xml:space="preserve"> et </t>
    </r>
    <r>
      <rPr>
        <b/>
        <sz val="11"/>
        <rFont val="Arial"/>
        <family val="2"/>
      </rPr>
      <t>"Grille d'évaluation"</t>
    </r>
    <r>
      <rPr>
        <sz val="11"/>
        <rFont val="Arial"/>
        <family val="2"/>
      </rPr>
      <t xml:space="preserve"> seront à compléter par l'auditeur.</t>
    </r>
  </si>
  <si>
    <t>PREVOIR</t>
  </si>
  <si>
    <t>Axe 1</t>
  </si>
  <si>
    <t>Définition de la stratégie</t>
  </si>
  <si>
    <t>Intitulé</t>
  </si>
  <si>
    <t>Commentaires</t>
  </si>
  <si>
    <t xml:space="preserve">Programme d'action annuel/pluriannuel </t>
  </si>
  <si>
    <t>Les objectifs de la politique qualité de la PECM sont assortis d'indicateurs de suivi</t>
  </si>
  <si>
    <t>Tableau de bord PECM (indicateurs de suivis)</t>
  </si>
  <si>
    <t>Organisation interne</t>
  </si>
  <si>
    <t>Direction                                         CME</t>
  </si>
  <si>
    <t>Un responsable du sytème de management de la qualité de prise en charge médicamenteuse est nommé (RSMQPECM)</t>
  </si>
  <si>
    <t>Les missions du RSMQPECM sont définies</t>
  </si>
  <si>
    <t>Fiche de poste du RSMQPECM</t>
  </si>
  <si>
    <t>Les responsabilités et délégations de responsabilités sont définies pour l'ensemble des acteurs de la PECM</t>
  </si>
  <si>
    <t>Procédures de responsabilités et de délégtaions</t>
  </si>
  <si>
    <t>B5</t>
  </si>
  <si>
    <t>Un plan de formation pluriannuel de sensibilisation pour l'ensemble des professionnels concernés par la PECM existe</t>
  </si>
  <si>
    <t>B6</t>
  </si>
  <si>
    <t>Un programme de formation pluriannuel des nouveaux arrivants comprenant des axes spécifiques de la PECM existe</t>
  </si>
  <si>
    <t xml:space="preserve">Direction                                       CME                                               </t>
  </si>
  <si>
    <t xml:space="preserve">Direction                                       CME                                              </t>
  </si>
  <si>
    <t>Plan de formation, procédure nouvel arrivant, livret d'accueil,</t>
  </si>
  <si>
    <t>Plan de formation, taux de formation</t>
  </si>
  <si>
    <t>B7</t>
  </si>
  <si>
    <t>Un organigramme de la Pharmacie à Usage Intérieur est défini et actualisé</t>
  </si>
  <si>
    <t>Pharmacien</t>
  </si>
  <si>
    <t>B8</t>
  </si>
  <si>
    <t>Une procédure formalisée du circuit du médicament existe</t>
  </si>
  <si>
    <t>Procédure du circuit du médicament (vérifier version et date de mise à jour)</t>
  </si>
  <si>
    <t>B9</t>
  </si>
  <si>
    <t>B10</t>
  </si>
  <si>
    <t>B11</t>
  </si>
  <si>
    <t>Direction                        Pharmacien</t>
  </si>
  <si>
    <t>B12</t>
  </si>
  <si>
    <t>Direction                                      CME                                  Pharmacien</t>
  </si>
  <si>
    <t>Plan d'informatisation</t>
  </si>
  <si>
    <t>B13</t>
  </si>
  <si>
    <t>B14</t>
  </si>
  <si>
    <t>Direction                                    Cellule qualité                       RSMQPECM</t>
  </si>
  <si>
    <t>Direction                               CME                                          Cellule qualité                       RSMQPECM</t>
  </si>
  <si>
    <t xml:space="preserve"> CME                                          Cellule qualité                       RSMQPECM         Pharmacien</t>
  </si>
  <si>
    <t>Direction                                         Cellule qualité                              CME                               RSMQPECM</t>
  </si>
  <si>
    <t>Accès à la GED</t>
  </si>
  <si>
    <t>B15</t>
  </si>
  <si>
    <t>Le système documentaire spécifique pour la PECM est intégré à celui de l'établissement</t>
  </si>
  <si>
    <t>Accès à la GED et aux documents de la PECM</t>
  </si>
  <si>
    <t>B16</t>
  </si>
  <si>
    <t>Direction                                         CME                                           Cellule qualité</t>
  </si>
  <si>
    <t>Un dispositif de signalement de suivi et d'analyse des évènements indésirables existe</t>
  </si>
  <si>
    <t>Procédure de signalement d'un EI, Indicateur de suivi, CR de réunion (ex: CREI)</t>
  </si>
  <si>
    <t>B17</t>
  </si>
  <si>
    <t>Plan, outils de communication (analyser les moyens de communication utilisés)</t>
  </si>
  <si>
    <t>B18</t>
  </si>
  <si>
    <t>Direction                                         CME                                           Cellule qualité                                Pharmacien</t>
  </si>
  <si>
    <t>B19</t>
  </si>
  <si>
    <t>METTRE EN ŒUVRE</t>
  </si>
  <si>
    <t>Mobilisation des équipes pour la mise en œuvre opérationnelle</t>
  </si>
  <si>
    <t>Medecin chef de service                                  Cadre de service                     IDE</t>
  </si>
  <si>
    <t>Demander la procédure de prescription</t>
  </si>
  <si>
    <t>Direction                                         Cellule qualité                              CME                               RSMQPECM                   Pharmacien</t>
  </si>
  <si>
    <t>Demander la liste des prescripteurs (vérifier la date de mise à jour)</t>
  </si>
  <si>
    <t>La prescription respecte la réglementation en vigueur et comprend:</t>
  </si>
  <si>
    <t>Médecin                         Pharmacien</t>
  </si>
  <si>
    <t>Demander un  exemple de prescription de patient du service</t>
  </si>
  <si>
    <t>D7</t>
  </si>
  <si>
    <t>Concernant la prescription initiale :</t>
  </si>
  <si>
    <t>Les prescripteurs sont informés des changements du livret thérapeutique</t>
  </si>
  <si>
    <t>Pharmacien                                CME</t>
  </si>
  <si>
    <t>D8</t>
  </si>
  <si>
    <t>Médecin</t>
  </si>
  <si>
    <t>Voir dossier médical d'un patient</t>
  </si>
  <si>
    <t>Concernant la prescription informatisée</t>
  </si>
  <si>
    <t>Médecin                                Pharmacien                          Service informatique</t>
  </si>
  <si>
    <t>Procédure d'utilisation, support de formation, hotline</t>
  </si>
  <si>
    <t xml:space="preserve">Médecin                                Pharmacien                          </t>
  </si>
  <si>
    <t xml:space="preserve">Médecin                                Pharmacien                                IDE                         </t>
  </si>
  <si>
    <t>Demander l'impression d'une prescription informatisée</t>
  </si>
  <si>
    <t>Concernant la prescription non informatisée</t>
  </si>
  <si>
    <t>Procédure d'utilisation du support et support de prescription</t>
  </si>
  <si>
    <t>Vérification dans le dossier patient</t>
  </si>
  <si>
    <t>Voir prescription de sortie</t>
  </si>
  <si>
    <t>Médecin                          Pharmacien</t>
  </si>
  <si>
    <t xml:space="preserve">Dispensation </t>
  </si>
  <si>
    <t>La dispensation</t>
  </si>
  <si>
    <t>Montrer la visualisation des opinions pharmaceutiques sur le logiciel de validation pharmaceutique</t>
  </si>
  <si>
    <t>Visualiser l'accès à un dossier informatique patient et aux résultats biologiques</t>
  </si>
  <si>
    <t>Médecin                             Pharmacien</t>
  </si>
  <si>
    <t>Liste des services à délivrance nominative + procédure de dispensation nominative</t>
  </si>
  <si>
    <t>Visualiser des listes de dotation de médicament pour les services</t>
  </si>
  <si>
    <t xml:space="preserve">     A3.1.     La gestion des évènements indésirables liés aux soins</t>
  </si>
  <si>
    <t xml:space="preserve">     A3.2.     Le développement de la culture sécurité des soins</t>
  </si>
  <si>
    <t xml:space="preserve">     A3.3.     La gestion du système informatique</t>
  </si>
  <si>
    <t xml:space="preserve">     A3.4.     La gestion des médicaments à risque (identification et sécurisation)</t>
  </si>
  <si>
    <t xml:space="preserve">     A3.6.     La continuité du traitement médicamenteux tout au long du parcours patient</t>
  </si>
  <si>
    <t xml:space="preserve">     D3.1.     Le nom et prénom du patient</t>
  </si>
  <si>
    <t xml:space="preserve">     D3.2.     La date de naissance du patient</t>
  </si>
  <si>
    <t xml:space="preserve">     D3.3.     Le poids du patient</t>
  </si>
  <si>
    <t xml:space="preserve">     D3.4.     L'identification de l'unité de soins</t>
  </si>
  <si>
    <t xml:space="preserve">     D3.5.     La date de la prescription</t>
  </si>
  <si>
    <t xml:space="preserve">     D3.6.     La dénomination commune du médicament</t>
  </si>
  <si>
    <t xml:space="preserve">     D3.7.     Le dosage du médicament</t>
  </si>
  <si>
    <t xml:space="preserve">     D3.8.     La forme galénique du médicament</t>
  </si>
  <si>
    <t xml:space="preserve">     D3.9.     La voie d'administration du médicament</t>
  </si>
  <si>
    <t xml:space="preserve">     D3.10.   La durée du traitement</t>
  </si>
  <si>
    <t xml:space="preserve">     D3.11.   La qualité et la signature du prescripteur</t>
  </si>
  <si>
    <t xml:space="preserve">     E2.3.    Une procédure formalisée décrivant les règles d'analyse pharmaceutique existe</t>
  </si>
  <si>
    <t xml:space="preserve">     E2.4.    Des bases de données médicamenteuses (Thériaque, Vidal, BCB, …) sont mises à dispositions des pharmaciens</t>
  </si>
  <si>
    <t xml:space="preserve">     E2.5.    Les résultats de l'analyse pharmaceutique transmis par le pharmacien sont accessibles aux médecins</t>
  </si>
  <si>
    <t xml:space="preserve">     E3.2.     Un circuit adapté pour les commandes urgentes, les demandes hors dotation et les demandes hors livret existe</t>
  </si>
  <si>
    <t xml:space="preserve">     E5.1.    Une identification des contenants par service est mise en place</t>
  </si>
  <si>
    <t>Vérifier la présence de l'identification des contenants utilisés pour l'acheminement des produits de santé</t>
  </si>
  <si>
    <t>Procédure + suivi de nettoyage des contenants</t>
  </si>
  <si>
    <t>Listes des personnes habilités</t>
  </si>
  <si>
    <t xml:space="preserve">     F1.1.    Une procédure définissant les modalités de rangement et de suivi de stock existe</t>
  </si>
  <si>
    <t xml:space="preserve">     F1.2.    Un dispositif de contrôle de l'armoire (règles d'étiquetage, périmés, non utilisés, rangement) existe</t>
  </si>
  <si>
    <t xml:space="preserve">     F1.4.    Les médicaments hors-dotation et hors livret sont rangés dans un endroit identifié, par patient favorisant ainsi leur retour à la pharmacie</t>
  </si>
  <si>
    <t>Gestion des traitements personnels</t>
  </si>
  <si>
    <t xml:space="preserve">Pharmacien                                    </t>
  </si>
  <si>
    <t xml:space="preserve">Visualiser le document, vérifier sa composition </t>
  </si>
  <si>
    <t>IDE</t>
  </si>
  <si>
    <t>Gestion des médicaments à risques</t>
  </si>
  <si>
    <t>Vérifier sur le réfrigérateur ou le congélateur d'une unité de soins de la présence d'un système de contrôle</t>
  </si>
  <si>
    <t>Vérifer l'existence de la traçabilité. Vérifier la fréquence de remplissage par les equipes soigantes (min 2 contrôles par jour)</t>
  </si>
  <si>
    <t>F5</t>
  </si>
  <si>
    <t>Procédure (vérifier son contenu et l'exhausitité des thèmes abordés)</t>
  </si>
  <si>
    <t>F6</t>
  </si>
  <si>
    <t>Procédure + vérifier le caractère effectif de la procédure</t>
  </si>
  <si>
    <t>Observer l'organisation du service et les actions mises en place pour limiter les interruptions de tâche</t>
  </si>
  <si>
    <t>F7</t>
  </si>
  <si>
    <t>F8</t>
  </si>
  <si>
    <t>Médecin                                     IDE</t>
  </si>
  <si>
    <t>Pharmacien                Médecin                                   IDE</t>
  </si>
  <si>
    <t>F9</t>
  </si>
  <si>
    <t>Cellule qualité               Pharmacien                Médecin                                   IDE</t>
  </si>
  <si>
    <t>EVALUER</t>
  </si>
  <si>
    <t>G3</t>
  </si>
  <si>
    <t>G4</t>
  </si>
  <si>
    <t>Demander le nombre d'audit réalisé, dans quel domaine, les principaux résultats</t>
  </si>
  <si>
    <t>AGIR</t>
  </si>
  <si>
    <t>Les audits font l'objet de la mise en place d'action d'amélioration</t>
  </si>
  <si>
    <t xml:space="preserve">Politique qualité, Programme d'amélioration </t>
  </si>
  <si>
    <t>Vérifier l'exitence d'un moyen de diffusion, CR de réunion de CME</t>
  </si>
  <si>
    <t>Vérifier l'exitence d'un moyen de diffusion, CR de réunion de CME, mail de diffusion, etc…</t>
  </si>
  <si>
    <t>1 - Prévoir</t>
  </si>
  <si>
    <t>2 - Mettre en œuvre</t>
  </si>
  <si>
    <t>3 - Evaluer</t>
  </si>
  <si>
    <t>4 - Agir</t>
  </si>
  <si>
    <r>
      <t>L'outil</t>
    </r>
    <r>
      <rPr>
        <b/>
        <sz val="11"/>
        <color indexed="8"/>
        <rFont val="Arial"/>
        <family val="2"/>
      </rPr>
      <t xml:space="preserve"> </t>
    </r>
    <r>
      <rPr>
        <b/>
        <u/>
        <sz val="11"/>
        <color indexed="8"/>
        <rFont val="Arial"/>
        <family val="2"/>
      </rPr>
      <t>doit être complété</t>
    </r>
    <r>
      <rPr>
        <sz val="11"/>
        <color indexed="8"/>
        <rFont val="Arial"/>
        <family val="2"/>
      </rPr>
      <t xml:space="preserve"> à partir des données existantes au sein de l'établissement : analyse de risques, analyse des événements indésirables, résultats des évaluations, indicateurs de suivi, etc.</t>
    </r>
  </si>
  <si>
    <t xml:space="preserve">Médecin                                
IDE                        </t>
  </si>
  <si>
    <t xml:space="preserve">Pharmacien                        Service logistique                Service transport         
Cadre </t>
  </si>
  <si>
    <t>Direction                                   CME                                 Pharmacien                  
Cadre                                      
IDE</t>
  </si>
  <si>
    <t>L'établissement possède un système de gestion  de documents regroupant des procédures, protocoles, mode opératoires, fiches techniques, …</t>
  </si>
  <si>
    <t>Procédure, Vérifier le caractère effectif de la procédure sur site et en interrogeant au moins un professionnel concerné</t>
  </si>
  <si>
    <t>Visualiser la procédure de dispensation et interroger les professionnels concernés (vérification de la mise en œuvre)</t>
  </si>
  <si>
    <t>Procédure d'analyse pharmaceutique et vérifier la mise en œuvre effective</t>
  </si>
  <si>
    <t>Visualiser les bases documentaires et vérifier la mise en œuvre effective</t>
  </si>
  <si>
    <t>Voir prescription et vérifier la mise en œuvre effective</t>
  </si>
  <si>
    <t>Procédure dégradée de prescription et vérifier la mise en œuvre effective</t>
  </si>
  <si>
    <t>Procédure (vérifier son contenu et sa pertinence) et vérifier la mise en œuvre effective</t>
  </si>
  <si>
    <t>Les besoins en compétences et effectifs sont identifiés par secteur d'activité</t>
  </si>
  <si>
    <t>Les processus logistiques (achat-approvisionnement-stockage) prennent en compte la prévention des risques liés aux médicaments et dispositifs médicaux</t>
  </si>
  <si>
    <t>Un plan d'informatisation de la PECM existe dans l'établissement</t>
  </si>
  <si>
    <t>Des documents d'information et des outils d'aide à destination des prescripteurs existent (livret thérapeutique, protocole thérapeutique, …)</t>
  </si>
  <si>
    <t>Des documents d'information à destination des patients existent (plaquette, affiche, dépliants, brochure, sur modalité d'approvisionnement, de stockage, d'hygiène des médicaments et des dispositifs médicaux, de retour des médicaments et DM non utilisés  …)</t>
  </si>
  <si>
    <t>Documents d'information à destination des patients (ex : document sur les EPO, héparine, Fer, etc,)</t>
  </si>
  <si>
    <t>Une liste des médecins habilités, mise à jour régulièrement (nouveaux arrivants, nouveaux internes) et transmise à la pharmacie existe</t>
  </si>
  <si>
    <t>Procédure d'analyse pharmaceutique et vérifier la mise en œuvre effective (analyse pharmaceutique pour les patients sous AVK / EPO/ Fer)</t>
  </si>
  <si>
    <t>E7</t>
  </si>
  <si>
    <t>Une politique formalisée d'achat des médicaments et des DM existe</t>
  </si>
  <si>
    <t>Des moyens de diffusion/communication des documents permettant de sensibiliser l'ensemble des professionnels de santé concernés existent</t>
  </si>
  <si>
    <t>Au sein de la pharmacie à usage intérieur</t>
  </si>
  <si>
    <t>Chef de service                                  Cadre de service                     Pharmacien                       Préparateur en pharmacie</t>
  </si>
  <si>
    <t xml:space="preserve">     E1.1.     Une procédure formalisée décrivant les règles de dispensation des produits de santé pour l'ensemble des antennes d'autodialyse, des unités de dialyse médicalisée et des centres de formation existe</t>
  </si>
  <si>
    <t xml:space="preserve">     E2.1.     La pharmacie à accès au dossier médical du patient (données cliniques, résultats biologiques, …)</t>
  </si>
  <si>
    <t>Délivrance des médicaments et dispositifs médicaux aux patients en dialyse péritonéale ou hémodialyse à domicile</t>
  </si>
  <si>
    <t xml:space="preserve">     E4.2.     Un circuit adapté pour les commandes urgentes, les demandes hors dotation et les demandes hors livret existe</t>
  </si>
  <si>
    <t xml:space="preserve">     E5.4.    Les personnes responsables de l'acheminement des médicaments sont identifiées</t>
  </si>
  <si>
    <t xml:space="preserve">     E5.5.    La traçabilité des livraisons  est effective</t>
  </si>
  <si>
    <t xml:space="preserve">     E5.6.    Une procédure garantissant l'intégrité des médicaments thermosensibles pendant le transport existe</t>
  </si>
  <si>
    <t xml:space="preserve">     E6.1.    Une identification des contenants par patient est mise en place</t>
  </si>
  <si>
    <t xml:space="preserve">     E6.4.    Les personnes responsables de l'acheminement des médicaments sont identifiées</t>
  </si>
  <si>
    <t xml:space="preserve">     E6.5.    La traçabilité des livraisons  est effective</t>
  </si>
  <si>
    <t xml:space="preserve">     E6.6.    Une procédure garantissant l'intégrité des médicaments thermosensibles pendant le transport existe</t>
  </si>
  <si>
    <t xml:space="preserve">Pharmacien                        Service logistique                Service transport         </t>
  </si>
  <si>
    <t xml:space="preserve">Pharmacien                        Service logistique                Service transport  </t>
  </si>
  <si>
    <t>Réception des médicaments et DM dans les  les antennes d'autodialyse, des unités de dialyse médicalisée et les centres de formations</t>
  </si>
  <si>
    <t xml:space="preserve">     E7.1.    Une procédure définissant les modalités de réception et de stockage existe</t>
  </si>
  <si>
    <t xml:space="preserve">     E7.2.    Une procédure définissant les modalités de contrôle de la conformité des livraisons existe</t>
  </si>
  <si>
    <t>E8</t>
  </si>
  <si>
    <t xml:space="preserve">     E8.1.    Une procédure définissant les modalités de réception et de stockage existe</t>
  </si>
  <si>
    <t xml:space="preserve">     E8.2.    Une procédure définissant les modalités de contrôle de la conformité des livraisons existe</t>
  </si>
  <si>
    <t>Réception des médicaments et DM au domicile des patients en dialyse péritonéale ou hémodialyse à domicile</t>
  </si>
  <si>
    <t xml:space="preserve">Pharmacien                  </t>
  </si>
  <si>
    <t xml:space="preserve">     F2.1.    Une procédure définissant les modalités de rangement et de suivi de stock existe</t>
  </si>
  <si>
    <t xml:space="preserve">     F2.2.    Un dispositif de contrôle du stockage ( périmés, non utilisés, rangement) existe</t>
  </si>
  <si>
    <t xml:space="preserve">     F3.1.    Un document formalisant la gestion du traitement personnel du patient existe</t>
  </si>
  <si>
    <t xml:space="preserve">     F4.1.    Une liste d'identification des médicaments à risque est disponible</t>
  </si>
  <si>
    <t>Gestion des médicaments thermosensibles à la Pharmacie à usage intérieur</t>
  </si>
  <si>
    <t xml:space="preserve">     F5.1.    Une procédure formalisée de reception et de stockage des médicaments thermosensibles existe</t>
  </si>
  <si>
    <t xml:space="preserve">     F5.2.    Une procédure formalisée relative à la conduite à tenir en cas d'excursion thermique d'un réfrigérateur ou congélateur existe</t>
  </si>
  <si>
    <t xml:space="preserve">     F5.3.    Les équipements de stockage (réfrigérateur, congélateur) sont pourvus d'un sytème de contrôle de la température (thermomètre, sonde d'enregistrement, etc….)</t>
  </si>
  <si>
    <t xml:space="preserve">     F5.4.    Une procédure formalisée relative aux modalités de contrôle des températures des réfrigérateurs et congélateurs existe</t>
  </si>
  <si>
    <t xml:space="preserve">     F5.6.    Une procédure formalisée relative à l'entretien des réfigérateurs et congélateurs existe</t>
  </si>
  <si>
    <t xml:space="preserve">     F6.1.    Une procédure formalisée de reception et de stockage des médicaments thermosensibles existe</t>
  </si>
  <si>
    <t xml:space="preserve">     F6.2.    Une procédure formalisée relative à la conduite à tenir en cas d'excursion thermique d'un réfrigérateur ou congélateur existe</t>
  </si>
  <si>
    <t xml:space="preserve">     F6.3.    Les équipements de stockage (réfrigérateur, congélateur) sont pourvus d'un sytème de contrôle de la température (thermomètre, sonde d'enregistrement, etc….)</t>
  </si>
  <si>
    <t xml:space="preserve">     F6.4.    Une procédure formalisée relative aux modalités de contrôle des températures des réfrigérateurs et congélateurs existe</t>
  </si>
  <si>
    <t xml:space="preserve">     F6.6.    Une procédure formalisée relative à l'entretien des réfigérateurs et congélateurs existe</t>
  </si>
  <si>
    <t>Gestion des médicaments thermosensibles au domicile des patients en dialyse péritonéale ou hémodialyse à domicile</t>
  </si>
  <si>
    <t xml:space="preserve">Gestion des chariots d'urgences dans les antennes d'autodialyse et les unités de dialyse médicalisée </t>
  </si>
  <si>
    <t xml:space="preserve">Direction                                   CME                                 Pharmacien                  
Cadre                                      
IDE                                     Médecin </t>
  </si>
  <si>
    <t xml:space="preserve">Préparation des médicaments dans les antennes d'autodialyse et les unités de dialyse médicalisée </t>
  </si>
  <si>
    <t xml:space="preserve">     F9.2.    Une zone spécifique à la préparation des médicaments est définie</t>
  </si>
  <si>
    <t xml:space="preserve">     F9.4.    La préparation des doses à administrer s'effectue patient par patient</t>
  </si>
  <si>
    <t xml:space="preserve">     F9.6.    Les médicaments préparés sont tous identifiables (présence du nom du médicament, de sa DCI, de son dosage, de sa forme pharmaceutique, de sa voie d'administration, de sa DLU et de son numéro de lot)</t>
  </si>
  <si>
    <t>F10</t>
  </si>
  <si>
    <t xml:space="preserve">     F9.5.    L'organisation interne permet de limiter les interruptions de tâche lors de la préparation des médicaments</t>
  </si>
  <si>
    <t xml:space="preserve">     F9.3.    La préparation des doses à administrer s'effectue à partir de l'originale de la prescription</t>
  </si>
  <si>
    <t xml:space="preserve">Administration des médicaments dans les antennes d'autodialyse et les unités de dialyse médicalisée </t>
  </si>
  <si>
    <t>Procédure, Vérifier le caractère effectif de la procédure sur site et en interrogeant au moins un professionnel concerné (exemple: protocole d'antalgie)</t>
  </si>
  <si>
    <t xml:space="preserve">     F10.2.    Avant toute administration, l'identité du patient est systématiquement vérifiée</t>
  </si>
  <si>
    <t xml:space="preserve">     F10.3.    Avant toute administration, le nom du médicament, son aspect et sa date de péremption sont systématiquement vérifiés</t>
  </si>
  <si>
    <t xml:space="preserve">     F10.4.    Avant toute administration, la voie d'administration du médicament est systématiquement vérifiée</t>
  </si>
  <si>
    <t xml:space="preserve">     F10.5.    Avant toute administration, une absence d'allergie est systématiquement vérifiée</t>
  </si>
  <si>
    <t>F11</t>
  </si>
  <si>
    <t>Administration des médicaments au domicile des patients en dialyse péritonéale ou hémodialyse à domicile</t>
  </si>
  <si>
    <t xml:space="preserve">Pharmacien </t>
  </si>
  <si>
    <t>Procédure</t>
  </si>
  <si>
    <t>F12</t>
  </si>
  <si>
    <t xml:space="preserve">Traçabilité de l'administration dans les antennes d'autodialyse et les unités de dialyse médicalisée </t>
  </si>
  <si>
    <t xml:space="preserve">     F12.1.    L'administration des médicaments est tracée sur le même support que celui utilisé pour la prescription</t>
  </si>
  <si>
    <t xml:space="preserve">     F12.2.    L'administration d'un médicament est systématiquement tracée (dose administrée, heure d'administration, identification de la personne ayant tracée le médicament) en temps réel</t>
  </si>
  <si>
    <t xml:space="preserve">     F12.3.    Les non-administrations d'un médicament sont systématiquement tracées </t>
  </si>
  <si>
    <t>F13</t>
  </si>
  <si>
    <t>Traçabilité de l'administration par les patients sous dialyse péritonéale ou hémodialyse à domicile</t>
  </si>
  <si>
    <t>Médecin                           Pharmacien                                   IDE                                                          Cadre</t>
  </si>
  <si>
    <t xml:space="preserve">Des audits périodiques sur l'ensemble du circuit du médicament et des dispositifs médicaux (prescription, approvisionnement, stockage, dispensation, administration, sortie du patient) sont réalisés au sein de l'établissement </t>
  </si>
  <si>
    <t>Des tableaux de bord permettant le suivi du programme d'amélioration de la qualité et du traitement des risques, le suivi du processus et le suivi des points critiques necessitant une surveillance particulière sont disponibles</t>
  </si>
  <si>
    <t>Les résultats des indicateurs  sont diffusés (CBUM, IPAQSS, REX, etc…) aux professionnels concernés</t>
  </si>
  <si>
    <t>Département :</t>
  </si>
  <si>
    <t>Une étude des risques sur la PECM comprenant l'ensemble des étapes du circuit du médicament (prescription, dispensation, administration, surveillance) et du circuit logistique existe</t>
  </si>
  <si>
    <t xml:space="preserve">     A3.5.     La sécurisation du traitement médicamenteux dans les populations à risque (sujet âgé)</t>
  </si>
  <si>
    <t>Evaluation des effectifs par secteur d'activité (semestrielle, annuelle)</t>
  </si>
  <si>
    <t>Nom de l'établissement  :</t>
  </si>
  <si>
    <t xml:space="preserve">Correspondant qualité </t>
  </si>
  <si>
    <t>Au sein des antennes, des unités de dialyse médicalisée et des centres de formation</t>
  </si>
  <si>
    <t xml:space="preserve">Une procédure formalisée de l'acte de prescription existe </t>
  </si>
  <si>
    <t>Délivrance des médicaments et des dispositifs médicaux aux antennes d'autodialyse, unités de dialyse médicalisée et centres de formations</t>
  </si>
  <si>
    <t>Procédure de délivrance des médicaments aux patients en dialyse péritonéale ou hémodialyse à domicile</t>
  </si>
  <si>
    <t xml:space="preserve">     E1.2.     Une procédure formalisée décrivant les règles de dispensation des produits de santé pour les patients en dialyse péritonéale ou en hémodialyse à domicile existe</t>
  </si>
  <si>
    <t>Vérifier les contenants utilisés pour l'acheminement des produits de santé aux domiciles des patients</t>
  </si>
  <si>
    <t>Procédure + exemple de bon de traçabilité des livraisons faites à domicile</t>
  </si>
  <si>
    <t>Vérifier le rangement dans l'armoire à pharmacie et le réfrigérateur</t>
  </si>
  <si>
    <t>Gestion des médicaments thermosensibles au sein des antennes d'autodialyse, des unités de dialyse médicalisée et les centres de formations</t>
  </si>
  <si>
    <t>Support d'administration</t>
  </si>
  <si>
    <t>Pharmacien                                  Cadre                                                         IDE</t>
  </si>
  <si>
    <t xml:space="preserve">     F4.2.    Les médicaments à risque sont rangés selon le principe "un seul médicament et un seul dosage par casier"</t>
  </si>
  <si>
    <t>Un Comité des médicaments et des dispositifs médicaux stériles existe au sein de l'établissement</t>
  </si>
  <si>
    <t>B20</t>
  </si>
  <si>
    <t>Direction                               CME                                                                 RSMQPECM</t>
  </si>
  <si>
    <t>fiche de nomination, comptes rendu de réunion</t>
  </si>
  <si>
    <t>Une présence pharmaceutique est organisée à la Pharmacie à Usage Intérieur</t>
  </si>
  <si>
    <t>B21</t>
  </si>
  <si>
    <t>B22</t>
  </si>
  <si>
    <t xml:space="preserve">     B15.1.     Ces processus prennent en compte l'acheminement des produits de santé entre la PUI et l'unité de dialyse médicalisée ou l'antenne d'autodialyse ou le centre de formation </t>
  </si>
  <si>
    <t xml:space="preserve">     B15.2.     Ces processus prennent en compte l'acheminement des produits de santé entre la PUI et le domicile des patients en dialyse péritonéale ou en hémodialyse</t>
  </si>
  <si>
    <t>Un programme de mise en œuvre de la conciliation existe</t>
  </si>
  <si>
    <t>B23</t>
  </si>
  <si>
    <t>Documents d'information et outils d'aide à destination des prescipteurs (ex: référentiel de prescription des antalgiques chez l'insuffisant rénal chronique, …)</t>
  </si>
  <si>
    <t xml:space="preserve">Document de programmation, procédure, fiche de conciliation, bilan d'activité </t>
  </si>
  <si>
    <t>Médecin                            Service informatique</t>
  </si>
  <si>
    <t>Vérifier le caractère effectif</t>
  </si>
  <si>
    <t>Procédure de délivrance des médicaments aux antennes d'autodialyse, unités de dialyse médicalisée et centres de formations</t>
  </si>
  <si>
    <t>Vérifier les contenants utilisés pour l'acheminement des produits de santé aux antennes d'autodialyse, unités de dialyse médicalisée et centres de formations</t>
  </si>
  <si>
    <t>Procédure + bon de livraison aux antennes d'autodialyse, unités de dialyse médicalisée et centres de formations</t>
  </si>
  <si>
    <t xml:space="preserve">     F10.7.    Les motifs de l'administration des médicaments en prescription conditionnelle sont indiqués sur le support de prescription</t>
  </si>
  <si>
    <t xml:space="preserve">     F10.6.    Avant toute administration de fer injectable, une information est faite au patient sur les risques liés à ce médicament et est tracée dans le dossier médical.</t>
  </si>
  <si>
    <t>Médecin                                   IDE</t>
  </si>
  <si>
    <t>Procédure, traçabilité sur un dossier patient, vérifier le caractère effectif de la procédure sur site et en interrogeant au moins un professionnel concerné</t>
  </si>
  <si>
    <t>Cette grille a été travaillée puis validée par  l'OMéDIT Normandie, l'ANIDER de Normandie et l'AUB Santé.</t>
  </si>
  <si>
    <t>Management de la prise en charge médicamenteuse en dialyse
Approche PDCA</t>
  </si>
  <si>
    <r>
      <t>L'outil est construit sur une approche processus selon 4 grandes étapes : prévoir, mettre en œuvre, évaluer et agir</t>
    </r>
    <r>
      <rPr>
        <sz val="11"/>
        <color indexed="8"/>
        <rFont val="Arial"/>
        <family val="2"/>
      </rPr>
      <t>. Il a vocation a être un outil de pilotage global du processus "Management de la prise en charge médicamenteuse du patient.</t>
    </r>
  </si>
  <si>
    <t xml:space="preserve">Département de l'établissement : </t>
  </si>
  <si>
    <t xml:space="preserve">Date (xx/xx/20xx) : </t>
  </si>
  <si>
    <r>
      <t xml:space="preserve">Nom de l'établissement </t>
    </r>
    <r>
      <rPr>
        <b/>
        <sz val="10"/>
        <color rgb="FFFF0000"/>
        <rFont val="Arial"/>
        <family val="2"/>
      </rPr>
      <t>*</t>
    </r>
    <r>
      <rPr>
        <b/>
        <sz val="10"/>
        <color rgb="FF002060"/>
        <rFont val="Arial"/>
        <family val="2"/>
      </rPr>
      <t xml:space="preserve"> : </t>
    </r>
  </si>
  <si>
    <t>* A renseigner OBLIGATOIREMENT pour permettre la synthèse de l'évaluation</t>
  </si>
  <si>
    <t>Oui</t>
  </si>
  <si>
    <t>Non</t>
  </si>
  <si>
    <t>Partiel</t>
  </si>
  <si>
    <t>Non concerné</t>
  </si>
  <si>
    <t>Eléments à investiguer</t>
  </si>
  <si>
    <t xml:space="preserve"> Evaluation</t>
  </si>
  <si>
    <t>Grille d'audit Management de la Prise en Charge Médicamenteuse en dialyse</t>
  </si>
  <si>
    <t>Management de la prise en charge médicamenteuse en dialyse
Résultats - Synthèse</t>
  </si>
  <si>
    <t>Résultat de votre auto-évaluation</t>
  </si>
  <si>
    <t xml:space="preserve">                         Axe 1  - Définition de la stratégie</t>
  </si>
  <si>
    <t xml:space="preserve">                         Axe 2  - Organisation interne</t>
  </si>
  <si>
    <t xml:space="preserve">                        Axe 3  - Mobilisation des équipes pour la mise en œuvre opérationnelle</t>
  </si>
  <si>
    <t xml:space="preserve">                        Axe 4  - Prescription</t>
  </si>
  <si>
    <t xml:space="preserve">                        Axe 5  - Dispensation</t>
  </si>
  <si>
    <t xml:space="preserve">                        Axe 6  - Administration</t>
  </si>
  <si>
    <t>Votre niveau de risque</t>
  </si>
  <si>
    <t xml:space="preserve">Pharmacien                  Préparateur en pharmacie     
Magasinier                </t>
  </si>
  <si>
    <t>Cadre                                     
  IDE</t>
  </si>
  <si>
    <t>Pharmacien                          Cadre                                    
   IDE</t>
  </si>
  <si>
    <t xml:space="preserve">     F7.2.    Le document d'information relatif à la gestion des médicaments thermosensibles est transmis systématiquement aux patients concernés</t>
  </si>
  <si>
    <t>Visualisation du document</t>
  </si>
  <si>
    <t>Vérifier la feuille de traçabilité des remises du document</t>
  </si>
  <si>
    <t xml:space="preserve">     F7.1.    Un document d'information relatif à la gestion des médicaments thermosensibles au domicile (stockage des médicaments, conduite à tenir en cas d'excursion de température du réfrigérateur, modalités de contrôles de la température des réfirgérateur)  à destination des patients existe</t>
  </si>
  <si>
    <t>Acteurs pressentis</t>
  </si>
  <si>
    <t>Cartographie ou étude des risques (vérifier son champs d'action (partiel ou complet), s'assurer des actions validées et/ou mises en œuvre), plan d'actions, compte qualité</t>
  </si>
  <si>
    <t xml:space="preserve">La politique qualité de la prise en charge médicamenteuse de l'établissement couvre : </t>
  </si>
  <si>
    <t>Une politiqued'amélioration de la qualité et de la sécurité de la PCEM est formalisée</t>
  </si>
  <si>
    <t>Politique institutionnelle formalisée ou indication de la politique dans le manuel Qualité de la PECM en cours et validée
Engagement du représentant légal de l'établissement
Engagement du président de CME/CfME</t>
  </si>
  <si>
    <t xml:space="preserve">description de l'organisation mise en place,  enregistrements relatifs à l'analyse des erreurs médicamenteuses, document relatif aux modalités de fonctionnement de la cellule d'analyse des erreurs médicamenteuses (CREX ou REMED), Procédure de déclaration des EIG  </t>
  </si>
  <si>
    <t xml:space="preserve">Charte d'incitation à la déclaration des évènements indésirables, description de l'organisation mise en place,  modalité de difusion aux professionnels </t>
  </si>
  <si>
    <t>Eléments d'appréciation (exemples)</t>
  </si>
  <si>
    <t>En cas d'informatisation de la PECM, une procédure dégradée en cas d'indisponibilité du système existe (document qualité).</t>
  </si>
  <si>
    <t>Une stratégie de gestion des médicaments à risque est formalisée. : Liste des médicaments à hauts risques 
Protocoles de prescription et d'administration des médicaments à risques (ou inscrit dans MAQ pharmacie) (AVK, EPO, fer, héparine/KT dialyse par exemple)</t>
  </si>
  <si>
    <t>Une stratégie de gestion des populations à risque est formalisée. : Liste des catégories de patients à risque
Protocoles de prise en charge des patients à risque (sujet âgé, patients atteints de cancer, santé mentale... )</t>
  </si>
  <si>
    <t>Une stratégie de continuité du traitement médicamenteux est formalisée : voir procédure(s)</t>
  </si>
  <si>
    <t xml:space="preserve">     A3.7.     Le développement des EPP et/ou APP (Analyses des Pratiques Professionnelles)</t>
  </si>
  <si>
    <t>Liste des EPP et/ou APP relatives à la PECM (audit de pertinence de prescription sur EPO/Fer par exemple)</t>
  </si>
  <si>
    <t>Un programme d'actions d'amélioration formalisé (annuel ou pluri-annuel) est établi en lien avec la politique qualité de la PECM de l'établissement</t>
  </si>
  <si>
    <t>Fiche de nomination, compte rendu de CME</t>
  </si>
  <si>
    <t>Direction                                 Direction des soins                  Responsable de soins</t>
  </si>
  <si>
    <t>Organigramme PUI (vérifier version et date de mise à jour), fiches de postes, trombinoscope</t>
  </si>
  <si>
    <t>L'accessibilité aux médicaments pour répondre aux besoins urgents est assurée</t>
  </si>
  <si>
    <t>Organisation de la présence pharmaceutique aux jours et heures d'ouverture de la PUI</t>
  </si>
  <si>
    <t xml:space="preserve">Procédure de demande d'urgence de médicament + Ouverture et accès à la pharmacie (réservé aux personnes habililitées : pharmaciens, internes, service logistique ou préparateur sous la responsabilité pharmaceutique), convention avec PUI des établissements de proximité, procédure pour besoins urgents </t>
  </si>
  <si>
    <t>Un manuel qualité relatif à la  PECM existe</t>
  </si>
  <si>
    <t>Manuel qualité (vérifier date de mise à jour)</t>
  </si>
  <si>
    <t>Une liste actualisée des médicaments à risque de l'établissement validée par la CME ou sous commission (COMEDIMS par exemple)  existe</t>
  </si>
  <si>
    <t>Liste des médicaments à risque et compte rendu de validation de la liste par la CME  ou sous commission (COMEDIMS par exemple)  (exemples : EPO, Fer, anticoagulants)</t>
  </si>
  <si>
    <t>Une stratégie est formalisée</t>
  </si>
  <si>
    <t xml:space="preserve">     C1.1.     Une démarche d'amélioration continue de la PEC thérapeutique est instaurée </t>
  </si>
  <si>
    <t xml:space="preserve">Demander les projets en cours, les axes de travail (exemples : inscrit dans le projet d'établissement, axe d'amélioration) </t>
  </si>
  <si>
    <t xml:space="preserve">     C1.2.     Le service est sensibilé à la PEC thérapeutique </t>
  </si>
  <si>
    <t>Demander les actions de sensibilisation à la PEC thérapeutique (ex : erreurs médicamenteuses, déclaration d'évènements indésirables, démarches d'EPP et/ou APP en cours)</t>
  </si>
  <si>
    <t xml:space="preserve">     D5.1.     Le médecin prend connaissance du traitement personnel du patient et décide quel médicament est conservé, subsitué ou arrêté</t>
  </si>
  <si>
    <t xml:space="preserve">     D5.2.     La prescription est rédigée après examen du patient et selon les recommandations de bon usage</t>
  </si>
  <si>
    <t xml:space="preserve">     D5.4.     La date d'arrêt de traitement est prescrite</t>
  </si>
  <si>
    <t>Demander les projets en cours, les axes de travail  (exemples : inscrit dans le projet de service, axe d'amélioration)</t>
  </si>
  <si>
    <t xml:space="preserve">     C2.1.     Une démarche d'amélioration continue de la PEC thérapeutiques est instaurée </t>
  </si>
  <si>
    <t xml:space="preserve">     C2.2.     Le service est sensibilé à la PEC thérapeutique </t>
  </si>
  <si>
    <t xml:space="preserve">     C2.3.     Des retours d'expérience dans le cadre de la gestion des risques associés aux soins et de la sécurisation de la PEC thérapeutique sont réalisés </t>
  </si>
  <si>
    <t xml:space="preserve">     C1.3.     Des retours d'expérience dans le cadre de la gestion des risques associés aux soins et de la sécurisation de la PEC thérapeutique sont réalisés </t>
  </si>
  <si>
    <t>Demander rapport de REX/CREX/REMED (sur médicaments, dispositifs médicaux dont l'oxygène)</t>
  </si>
  <si>
    <t>CR de séance de CME ou de la sous commission (ex COMEDIMS)</t>
  </si>
  <si>
    <t xml:space="preserve">     D6.1.     La formation à la prescription informatisée et le support technique est organisée</t>
  </si>
  <si>
    <t xml:space="preserve">     D6.2.     Le logiciel de prescription est paramétré pour aider les prescripteurs à la prescription</t>
  </si>
  <si>
    <t xml:space="preserve">     D6.3.     La prescription informatisée est standardisée</t>
  </si>
  <si>
    <t xml:space="preserve">     D6.4.     La signature électronique du prescripteur est présente</t>
  </si>
  <si>
    <t xml:space="preserve">     D6.5.     L'édition de la prescription informatisée sur papier est possible</t>
  </si>
  <si>
    <t xml:space="preserve">     D6.6.     En cas de non-fonctionnement du système informatique, une procédure dégradée de prescription existe</t>
  </si>
  <si>
    <t xml:space="preserve">     D6.7.     La déconnexion du prescripteur est automatique </t>
  </si>
  <si>
    <t>Bilan médicamenteux d'entrée, dossier médical d'un patient</t>
  </si>
  <si>
    <t xml:space="preserve">     D5.3.     L'administration de médicaments provennant du traitement personnel du patient est tracée</t>
  </si>
  <si>
    <t xml:space="preserve">     D7.1.     Les prescriptions sont rédigées sur un support unique de prescription/administration</t>
  </si>
  <si>
    <t xml:space="preserve">     D7.2.     L'originale de la prescription est conservée dans le dossier patient</t>
  </si>
  <si>
    <t xml:space="preserve">     D8.1.     Identification FINESS l'établissement présente</t>
  </si>
  <si>
    <t xml:space="preserve">     D8.2.     Identification du service de soins présente</t>
  </si>
  <si>
    <t xml:space="preserve">     D8.3      Identification du prescripteur présente (numéro RPPS)</t>
  </si>
  <si>
    <t xml:space="preserve">     D8.4      Identification du patient présente </t>
  </si>
  <si>
    <t>Alerte sur les dépassements de doses maximales, sur les interactions médicamenteuses, sur les doublons de prescriptions., LAP, interface avec une base de donnée médicamenteuse certifiée</t>
  </si>
  <si>
    <t>Suppression des abbréviations, prescription en DCI</t>
  </si>
  <si>
    <t>Voir prescription et vérifier la mise en œuvre effective (identifiant et mot de passe)</t>
  </si>
  <si>
    <t>Concernant la prescription de sortie (vacanciers, transferts, transplantation)</t>
  </si>
  <si>
    <t xml:space="preserve">     E2.2.    Une analyse pharmaceutique est réalisée pour l'ensemble des prescriptions médicamenteuses pour les traitements intra dialytiques </t>
  </si>
  <si>
    <r>
      <t xml:space="preserve">     E3.1.     Une procédure générale relative à la délivrance des médicaments </t>
    </r>
    <r>
      <rPr>
        <sz val="10"/>
        <rFont val="Calibri"/>
        <family val="2"/>
        <scheme val="minor"/>
      </rPr>
      <t>existe (précisant les responsabilités du pharmacien, les modalités de délivrance, les heures de mise à disposition des médicaments, etc…)</t>
    </r>
  </si>
  <si>
    <r>
      <t xml:space="preserve">     E3.3.     Une politique de "délivrance nominative" des médicaments</t>
    </r>
    <r>
      <rPr>
        <sz val="10"/>
        <rFont val="Calibri"/>
        <family val="2"/>
        <scheme val="minor"/>
      </rPr>
      <t>est réalisée au sein de l'établissement</t>
    </r>
  </si>
  <si>
    <r>
      <t xml:space="preserve">     E3.5.     Une dotation qualitative et quantitative de médicament</t>
    </r>
    <r>
      <rPr>
        <sz val="10"/>
        <rFont val="Calibri"/>
        <family val="2"/>
        <scheme val="minor"/>
      </rPr>
      <t xml:space="preserve"> est établi pour chaque antenne d'autodialyse, unité de dialyse médicalisée et centre de formation</t>
    </r>
  </si>
  <si>
    <r>
      <t xml:space="preserve">     E4.1.     Une procédure générale relative à la délivrance des médicaments </t>
    </r>
    <r>
      <rPr>
        <sz val="10"/>
        <rFont val="Calibri"/>
        <family val="2"/>
        <scheme val="minor"/>
      </rPr>
      <t xml:space="preserve"> existe (précisant les responsabilités du pharmacien, les modalités de délivrance, les heures de mise à disposition des médicaments, etc…)</t>
    </r>
  </si>
  <si>
    <r>
      <t xml:space="preserve">Acheminement des médicaments </t>
    </r>
    <r>
      <rPr>
        <b/>
        <sz val="10"/>
        <rFont val="Calibri"/>
        <family val="2"/>
        <scheme val="minor"/>
      </rPr>
      <t xml:space="preserve"> vers les  les antennes d'autodialyse, des unités de dialyse médicalisée et les centres de formations</t>
    </r>
  </si>
  <si>
    <r>
      <t xml:space="preserve">     E5.2.    Les contenants utilisés pour l'acheminement des médicaments </t>
    </r>
    <r>
      <rPr>
        <sz val="10"/>
        <rFont val="Calibri"/>
        <family val="2"/>
        <scheme val="minor"/>
      </rPr>
      <t xml:space="preserve"> sont sécurisés (scéllés, fermés à clefs, etc…)</t>
    </r>
  </si>
  <si>
    <r>
      <t xml:space="preserve">     E5.3.    Une procédure de nettoyage des contenants utilisés pour les livraisons de médicaments</t>
    </r>
    <r>
      <rPr>
        <sz val="10"/>
        <rFont val="Calibri"/>
        <family val="2"/>
        <scheme val="minor"/>
      </rPr>
      <t xml:space="preserve">  est formalisée</t>
    </r>
  </si>
  <si>
    <r>
      <t xml:space="preserve">Acheminements des médicaments </t>
    </r>
    <r>
      <rPr>
        <b/>
        <sz val="10"/>
        <rFont val="Calibri"/>
        <family val="2"/>
        <scheme val="minor"/>
      </rPr>
      <t xml:space="preserve"> aux patients en dialyse péritonéale ou hémodialyse à domicile</t>
    </r>
  </si>
  <si>
    <r>
      <t xml:space="preserve">     E6.2.    Les contenants utilisés pour l'acheminement des médicaments</t>
    </r>
    <r>
      <rPr>
        <sz val="10"/>
        <rFont val="Calibri"/>
        <family val="2"/>
        <scheme val="minor"/>
      </rPr>
      <t xml:space="preserve"> sont sécurisés (scéllés, fermés à clefs, etc…)</t>
    </r>
  </si>
  <si>
    <r>
      <t xml:space="preserve">     E6.3.    Une procédure de nettoyage des contenants utilisés pour les livraisons de médicaments</t>
    </r>
    <r>
      <rPr>
        <sz val="10"/>
        <rFont val="Calibri"/>
        <family val="2"/>
        <scheme val="minor"/>
      </rPr>
      <t xml:space="preserve"> est formalisée</t>
    </r>
  </si>
  <si>
    <t>Traçabilité  des dotations</t>
  </si>
  <si>
    <t xml:space="preserve">     E3.6.     La dotation est réévaluée au moins 1 fois par an par le médecin, cadre et pharmacien responsable du service ou en COMEDIMS</t>
  </si>
  <si>
    <r>
      <t xml:space="preserve">Rangement des médicaments </t>
    </r>
    <r>
      <rPr>
        <b/>
        <sz val="10"/>
        <rFont val="Calibri"/>
        <family val="2"/>
        <scheme val="minor"/>
      </rPr>
      <t xml:space="preserve"> au sein des antennes d'autodialyse, des unités de dialyse médicalisée et les centres de formations</t>
    </r>
  </si>
  <si>
    <t xml:space="preserve">     F1.3.    Une traçabilité sur l'entretien de l'armoire à médicaments et des enceintes frigorifique existe</t>
  </si>
  <si>
    <t>Vérifier le caractère effectif sur site et en interrogeant au moins un professionnel concerné</t>
  </si>
  <si>
    <r>
      <t xml:space="preserve">Rangement des médicaments </t>
    </r>
    <r>
      <rPr>
        <b/>
        <sz val="10"/>
        <rFont val="Calibri"/>
        <family val="2"/>
        <scheme val="minor"/>
      </rPr>
      <t xml:space="preserve"> au domicile des patients en dialyse péritonéale ou hémodialyse à domicile</t>
    </r>
  </si>
  <si>
    <t xml:space="preserve">     F1.5.    Les médicaments  sont rangés de manière à eviter le risque de confusion</t>
  </si>
  <si>
    <t>Vérifier le lieu et les conditions de stockage, Se faire préciser auprès des professionnels audités les modalités de restitution et voir la traçabilité</t>
  </si>
  <si>
    <t xml:space="preserve">     F3.2.    Le traitement personnel du patient est isolé et identifié dès l'admission et stocké dans un espace sécurisé. Ce traitement est restitué à la sortie, au patient ou à son entourage et traçé dans son dossier médical</t>
  </si>
  <si>
    <t>Demander la liste des médicaments à risque (exemples: Fer, EPO, anticoagulants)</t>
  </si>
  <si>
    <t xml:space="preserve">     F5.5.    Une traçabilité des contrôles de température des réfrigérateurs existe</t>
  </si>
  <si>
    <t>Vérifer l'existence de la traçabilité. Vérifier la fréquence de remplissage par l'équipe de la PUI (min 2 contrôles par jour si absence de contrôle en continu)</t>
  </si>
  <si>
    <t xml:space="preserve">     F6.5.    Une traçabilité des contrôles de température des réfrigérateurs existe</t>
  </si>
  <si>
    <t xml:space="preserve">     F9.1.    Une procédure formalisée relative aux modalités de préparation des médicaments (compétence exclusive de l'IDE, organisation) existe</t>
  </si>
  <si>
    <t>Vérifier la présence de la zone et de son identification</t>
  </si>
  <si>
    <t xml:space="preserve">     F10.1.    L'administration des médicaments se fait au regard de la prescription</t>
  </si>
  <si>
    <r>
      <t xml:space="preserve">     F11.1.    Une procédure formalisée relative aux modalités d'administration des médicaments</t>
    </r>
    <r>
      <rPr>
        <sz val="10"/>
        <rFont val="Calibri"/>
        <family val="2"/>
        <scheme val="minor"/>
      </rPr>
      <t xml:space="preserve"> par le patient à domicile existe</t>
    </r>
  </si>
  <si>
    <r>
      <t xml:space="preserve">     F13.1.    Une procédure formalisée relative aux modalités de traçabilité d'administration des médicaments</t>
    </r>
    <r>
      <rPr>
        <sz val="10"/>
        <rFont val="Calibri"/>
        <family val="2"/>
        <scheme val="minor"/>
      </rPr>
      <t xml:space="preserve"> par le patient à domicile existe</t>
    </r>
  </si>
  <si>
    <t xml:space="preserve">     F13.2.    Un support d'administration validé est mis à disposition (à chaque livraison de médicament) au patient pour lui permettre d'effecteur la traçabilité de ses administrations</t>
  </si>
  <si>
    <t>G5</t>
  </si>
  <si>
    <t xml:space="preserve">     G5.1.    Une procédure relative à la conduite à tenir en cas d'èvenement indésirable existe</t>
  </si>
  <si>
    <t xml:space="preserve">     G5.2.    Un recueil des erreurs médicamenteuses  existe</t>
  </si>
  <si>
    <t>Tableaux de bord (vérifier version et date), compte qualité, PAQSS</t>
  </si>
  <si>
    <t>La prescription médicamenteuse est évaluée</t>
  </si>
  <si>
    <t>Des réunions d'analyse approfondie des causes sont régulièrement organisées au sein de l'établissement</t>
  </si>
  <si>
    <t>Nombre de réunions d'analyse approfondie des causes, CR de réunion</t>
  </si>
  <si>
    <t>Gestion des risques lié au circuit du médicament</t>
  </si>
  <si>
    <t>Les résultats des évaluations et des actions conduits sont diffusés à l'ensemble des professionnels de santé</t>
  </si>
  <si>
    <t>Audit, résultat d'enquête, axe d'amélioration (notamment pour les populations à risque comme les sujets âgés)</t>
  </si>
  <si>
    <t xml:space="preserve">     F8.1.    Une procédure formalisée relative à la gestion des chariots d'urgence existe</t>
  </si>
  <si>
    <t>Procédure (composition et entretien du chariot, réapprovisionnement, emplacement et accessibilité)</t>
  </si>
  <si>
    <t xml:space="preserve">     E3.4.     A défaut de la mise en place d'une "délivrance nominative" pour l'ensemble des traitements médicamenteux, l'établissement a mis en place une "dispensation reglobalisée" des médicaments </t>
  </si>
  <si>
    <t>Listes des personnes habilitées par le PH gérant ou le responsable transport ou fiches de postes</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</si>
</sst>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 _€_-;\-* #,##0.00\ _€_-;_-* &quot;-&quot;??\ _€_-;_-@_-"/>
    <numFmt numFmtId="164" formatCode="_(* #,##0.00_);_(* \(#,##0.00\);_(* &quot;-&quot;??_);_(@_)"/>
    <numFmt numFmtId="165" formatCode="0.0"/>
  </numFmts>
  <fonts count="77" x14ac:knownFonts="1">
    <font>
      <sz val="10"/>
      <name val="Arial"/>
    </font>
    <font>
      <sz val="11"/>
      <color indexed="8"/>
      <name val="Calibri"/>
      <family val="2"/>
    </font>
    <font>
      <sz val="10"/>
      <name val="Arial"/>
      <family val="2"/>
    </font>
    <font>
      <sz val="11"/>
      <color indexed="8"/>
      <name val="Calibri"/>
      <family val="2"/>
    </font>
    <font>
      <sz val="11"/>
      <color indexed="9"/>
      <name val="Calibri"/>
      <family val="2"/>
    </font>
    <font>
      <sz val="11"/>
      <color indexed="10"/>
      <name val="Calibri"/>
      <family val="2"/>
    </font>
    <font>
      <b/>
      <sz val="11"/>
      <color indexed="52"/>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sz val="11"/>
      <color indexed="17"/>
      <name val="Calibri"/>
      <family val="2"/>
    </font>
    <font>
      <b/>
      <sz val="11"/>
      <color indexed="63"/>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b/>
      <sz val="11"/>
      <color indexed="8"/>
      <name val="Calibri"/>
      <family val="2"/>
    </font>
    <font>
      <b/>
      <sz val="11"/>
      <color indexed="9"/>
      <name val="Calibri"/>
      <family val="2"/>
    </font>
    <font>
      <sz val="8"/>
      <name val="Arial"/>
      <family val="2"/>
    </font>
    <font>
      <b/>
      <sz val="12"/>
      <name val="Arial"/>
      <family val="2"/>
    </font>
    <font>
      <b/>
      <sz val="11"/>
      <name val="Arial"/>
      <family val="2"/>
    </font>
    <font>
      <sz val="8"/>
      <name val="Arial"/>
      <family val="2"/>
    </font>
    <font>
      <sz val="10"/>
      <name val="Tahoma"/>
      <family val="2"/>
    </font>
    <font>
      <u/>
      <sz val="11"/>
      <color indexed="12"/>
      <name val="Calibri"/>
      <family val="2"/>
    </font>
    <font>
      <u/>
      <sz val="10"/>
      <color indexed="12"/>
      <name val="Arial"/>
      <family val="2"/>
    </font>
    <font>
      <b/>
      <sz val="16"/>
      <name val="Arial"/>
      <family val="2"/>
    </font>
    <font>
      <sz val="11"/>
      <color theme="1"/>
      <name val="Calibri"/>
      <family val="2"/>
      <scheme val="minor"/>
    </font>
    <font>
      <b/>
      <sz val="14"/>
      <color theme="0"/>
      <name val="Arial"/>
      <family val="2"/>
    </font>
    <font>
      <b/>
      <sz val="16"/>
      <color theme="0"/>
      <name val="Arial"/>
      <family val="2"/>
    </font>
    <font>
      <i/>
      <sz val="10"/>
      <color theme="9" tint="-0.249977111117893"/>
      <name val="Arial"/>
      <family val="2"/>
    </font>
    <font>
      <b/>
      <sz val="11"/>
      <color indexed="8"/>
      <name val="Arial"/>
      <family val="2"/>
    </font>
    <font>
      <sz val="11"/>
      <color indexed="8"/>
      <name val="Arial"/>
      <family val="2"/>
    </font>
    <font>
      <b/>
      <u/>
      <sz val="12"/>
      <name val="Arial"/>
      <family val="2"/>
    </font>
    <font>
      <b/>
      <u/>
      <sz val="11"/>
      <color indexed="8"/>
      <name val="Arial"/>
      <family val="2"/>
    </font>
    <font>
      <sz val="11"/>
      <name val="Arial"/>
      <family val="2"/>
    </font>
    <font>
      <b/>
      <sz val="20"/>
      <name val="Arial"/>
      <family val="2"/>
    </font>
    <font>
      <b/>
      <sz val="10"/>
      <name val="Calibri"/>
      <family val="2"/>
      <scheme val="minor"/>
    </font>
    <font>
      <sz val="10"/>
      <name val="Calibri"/>
      <family val="2"/>
      <scheme val="minor"/>
    </font>
    <font>
      <sz val="10"/>
      <color theme="0"/>
      <name val="Calibri"/>
      <family val="2"/>
      <scheme val="minor"/>
    </font>
    <font>
      <b/>
      <sz val="28"/>
      <name val="Calibri"/>
      <family val="2"/>
      <scheme val="minor"/>
    </font>
    <font>
      <b/>
      <sz val="10"/>
      <color theme="0"/>
      <name val="Calibri"/>
      <family val="2"/>
      <scheme val="minor"/>
    </font>
    <font>
      <b/>
      <sz val="20"/>
      <color theme="0"/>
      <name val="Calibri"/>
      <family val="2"/>
      <scheme val="minor"/>
    </font>
    <font>
      <b/>
      <sz val="14"/>
      <color theme="0"/>
      <name val="Calibri"/>
      <family val="2"/>
      <scheme val="minor"/>
    </font>
    <font>
      <sz val="11"/>
      <color indexed="9"/>
      <name val="Calibri"/>
      <family val="2"/>
      <scheme val="minor"/>
    </font>
    <font>
      <b/>
      <sz val="10"/>
      <color rgb="FF92D050"/>
      <name val="Calibri"/>
      <family val="2"/>
      <scheme val="minor"/>
    </font>
    <font>
      <sz val="8"/>
      <color rgb="FF002060"/>
      <name val="Calibri"/>
      <family val="2"/>
      <scheme val="minor"/>
    </font>
    <font>
      <b/>
      <sz val="12"/>
      <color indexed="48"/>
      <name val="Calibri"/>
      <family val="2"/>
      <scheme val="minor"/>
    </font>
    <font>
      <sz val="12"/>
      <color indexed="48"/>
      <name val="Calibri"/>
      <family val="2"/>
      <scheme val="minor"/>
    </font>
    <font>
      <sz val="10"/>
      <color rgb="FFFF0000"/>
      <name val="Calibri"/>
      <family val="2"/>
      <scheme val="minor"/>
    </font>
    <font>
      <b/>
      <sz val="14"/>
      <name val="Calibri"/>
      <family val="2"/>
      <scheme val="minor"/>
    </font>
    <font>
      <b/>
      <sz val="11"/>
      <color indexed="9"/>
      <name val="Arial"/>
      <family val="2"/>
    </font>
    <font>
      <b/>
      <sz val="10"/>
      <color indexed="60"/>
      <name val="Arial"/>
      <family val="2"/>
    </font>
    <font>
      <b/>
      <sz val="10"/>
      <color rgb="FF002060"/>
      <name val="Arial"/>
      <family val="2"/>
    </font>
    <font>
      <b/>
      <sz val="10"/>
      <color rgb="FFFF0000"/>
      <name val="Arial"/>
      <family val="2"/>
    </font>
    <font>
      <b/>
      <i/>
      <sz val="10"/>
      <color rgb="FFFF0000"/>
      <name val="Arial"/>
      <family val="2"/>
    </font>
    <font>
      <b/>
      <sz val="20"/>
      <name val="Calibri"/>
      <family val="2"/>
      <scheme val="minor"/>
    </font>
    <font>
      <sz val="10"/>
      <name val="Arial"/>
      <family val="2"/>
    </font>
    <font>
      <b/>
      <sz val="13"/>
      <color indexed="9"/>
      <name val="Calibri"/>
      <family val="2"/>
      <scheme val="minor"/>
    </font>
    <font>
      <sz val="13"/>
      <name val="Calibri"/>
      <family val="2"/>
      <scheme val="minor"/>
    </font>
    <font>
      <sz val="13"/>
      <color theme="0"/>
      <name val="Calibri"/>
      <family val="2"/>
      <scheme val="minor"/>
    </font>
    <font>
      <b/>
      <sz val="11"/>
      <name val="Calibri"/>
      <family val="2"/>
      <scheme val="minor"/>
    </font>
    <font>
      <b/>
      <sz val="11"/>
      <color theme="0"/>
      <name val="Calibri"/>
      <family val="2"/>
      <scheme val="minor"/>
    </font>
    <font>
      <b/>
      <sz val="11"/>
      <color rgb="FF002060"/>
      <name val="Calibri"/>
      <family val="2"/>
      <scheme val="minor"/>
    </font>
    <font>
      <b/>
      <sz val="10"/>
      <color rgb="FF002060"/>
      <name val="Calibri"/>
      <family val="2"/>
      <scheme val="minor"/>
    </font>
    <font>
      <b/>
      <u/>
      <sz val="12"/>
      <name val="Calibri"/>
      <family val="2"/>
      <scheme val="minor"/>
    </font>
    <font>
      <b/>
      <sz val="11"/>
      <color rgb="FF0000FF"/>
      <name val="Calibri"/>
      <family val="2"/>
      <scheme val="minor"/>
    </font>
    <font>
      <i/>
      <sz val="10"/>
      <color theme="9" tint="-0.249977111117893"/>
      <name val="Calibri"/>
      <family val="2"/>
      <scheme val="minor"/>
    </font>
    <font>
      <sz val="11"/>
      <name val="Calibri"/>
      <family val="2"/>
      <scheme val="minor"/>
    </font>
    <font>
      <b/>
      <sz val="12"/>
      <color rgb="FF002060"/>
      <name val="Calibri"/>
      <family val="2"/>
      <scheme val="minor"/>
    </font>
    <font>
      <sz val="12"/>
      <name val="Calibri"/>
      <family val="2"/>
      <scheme val="minor"/>
    </font>
    <font>
      <b/>
      <sz val="12"/>
      <color rgb="FF0000FF"/>
      <name val="Calibri"/>
      <family val="2"/>
      <scheme val="minor"/>
    </font>
    <font>
      <b/>
      <sz val="16"/>
      <color theme="0"/>
      <name val="Calibri"/>
      <family val="2"/>
      <scheme val="minor"/>
    </font>
    <font>
      <b/>
      <sz val="16"/>
      <name val="Calibri"/>
      <family val="2"/>
      <scheme val="minor"/>
    </font>
    <font>
      <b/>
      <i/>
      <sz val="16"/>
      <name val="Calibri"/>
      <family val="2"/>
      <scheme val="minor"/>
    </font>
    <font>
      <i/>
      <sz val="12"/>
      <color theme="9" tint="-0.249977111117893"/>
      <name val="Calibri"/>
      <family val="2"/>
      <scheme val="minor"/>
    </font>
  </fonts>
  <fills count="3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9"/>
        <bgColor indexed="64"/>
      </patternFill>
    </fill>
    <fill>
      <patternFill patternType="solid">
        <fgColor indexed="55"/>
      </patternFill>
    </fill>
    <fill>
      <patternFill patternType="solid">
        <fgColor indexed="26"/>
      </patternFill>
    </fill>
    <fill>
      <patternFill patternType="solid">
        <fgColor indexed="43"/>
      </patternFill>
    </fill>
    <fill>
      <patternFill patternType="solid">
        <fgColor indexed="22"/>
        <bgColor indexed="64"/>
      </patternFill>
    </fill>
    <fill>
      <patternFill patternType="solid">
        <fgColor rgb="FF92D050"/>
        <bgColor indexed="64"/>
      </patternFill>
    </fill>
    <fill>
      <patternFill patternType="solid">
        <fgColor rgb="FF0070C0"/>
        <bgColor indexed="64"/>
      </patternFill>
    </fill>
    <fill>
      <patternFill patternType="solid">
        <fgColor rgb="FFFF0000"/>
        <bgColor indexed="64"/>
      </patternFill>
    </fill>
    <fill>
      <patternFill patternType="solid">
        <fgColor theme="0"/>
        <bgColor indexed="64"/>
      </patternFill>
    </fill>
    <fill>
      <patternFill patternType="solid">
        <fgColor rgb="FF265A9A"/>
        <bgColor indexed="64"/>
      </patternFill>
    </fill>
    <fill>
      <patternFill patternType="solid">
        <fgColor theme="2"/>
        <bgColor indexed="64"/>
      </patternFill>
    </fill>
    <fill>
      <patternFill patternType="solid">
        <fgColor theme="4" tint="0.79998168889431442"/>
        <bgColor indexed="64"/>
      </patternFill>
    </fill>
    <fill>
      <patternFill patternType="solid">
        <fgColor theme="5" tint="0.79998168889431442"/>
        <bgColor indexed="64"/>
      </patternFill>
    </fill>
  </fills>
  <borders count="25">
    <border>
      <left/>
      <right/>
      <top/>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style="thin">
        <color indexed="22"/>
      </top>
      <bottom style="thin">
        <color indexed="22"/>
      </bottom>
      <diagonal/>
    </border>
    <border>
      <left/>
      <right/>
      <top/>
      <bottom style="thin">
        <color indexed="22"/>
      </bottom>
      <diagonal/>
    </border>
    <border>
      <left/>
      <right/>
      <top style="thin">
        <color indexed="22"/>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double">
        <color theme="0" tint="-0.249977111117893"/>
      </left>
      <right style="double">
        <color theme="0" tint="-0.249977111117893"/>
      </right>
      <top style="double">
        <color theme="0" tint="-0.249977111117893"/>
      </top>
      <bottom style="thin">
        <color theme="0" tint="-0.249977111117893"/>
      </bottom>
      <diagonal/>
    </border>
    <border>
      <left/>
      <right style="double">
        <color theme="0" tint="-0.249977111117893"/>
      </right>
      <top style="thin">
        <color indexed="22"/>
      </top>
      <bottom style="thin">
        <color indexed="2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ouble">
        <color theme="0" tint="-0.249977111117893"/>
      </left>
      <right style="double">
        <color theme="0" tint="-0.249977111117893"/>
      </right>
      <top style="double">
        <color theme="0" tint="-0.249977111117893"/>
      </top>
      <bottom style="double">
        <color theme="0" tint="-0.249977111117893"/>
      </bottom>
      <diagonal/>
    </border>
    <border>
      <left/>
      <right/>
      <top style="thin">
        <color indexed="22"/>
      </top>
      <bottom style="double">
        <color theme="0" tint="-0.249977111117893"/>
      </bottom>
      <diagonal/>
    </border>
    <border>
      <left/>
      <right/>
      <top style="double">
        <color theme="0" tint="-0.249977111117893"/>
      </top>
      <bottom style="double">
        <color theme="0" tint="-0.249977111117893"/>
      </bottom>
      <diagonal/>
    </border>
  </borders>
  <cellStyleXfs count="111">
    <xf numFmtId="0" fontId="0" fillId="0" borderId="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5" borderId="0" applyNumberFormat="0" applyBorder="0" applyAlignment="0" applyProtection="0"/>
    <xf numFmtId="0" fontId="3" fillId="8" borderId="0" applyNumberFormat="0" applyBorder="0" applyAlignment="0" applyProtection="0"/>
    <xf numFmtId="0" fontId="3" fillId="11"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4" fillId="12" borderId="0" applyNumberFormat="0" applyBorder="0" applyAlignment="0" applyProtection="0"/>
    <xf numFmtId="0" fontId="4" fillId="9" borderId="0" applyNumberFormat="0" applyBorder="0" applyAlignment="0" applyProtection="0"/>
    <xf numFmtId="0" fontId="4" fillId="10" borderId="0" applyNumberFormat="0" applyBorder="0" applyAlignment="0" applyProtection="0"/>
    <xf numFmtId="0" fontId="4" fillId="13"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2" borderId="0" applyNumberFormat="0" applyBorder="0" applyAlignment="0" applyProtection="0"/>
    <xf numFmtId="0" fontId="4" fillId="9" borderId="0" applyNumberFormat="0" applyBorder="0" applyAlignment="0" applyProtection="0"/>
    <xf numFmtId="0" fontId="4" fillId="10" borderId="0" applyNumberFormat="0" applyBorder="0" applyAlignment="0" applyProtection="0"/>
    <xf numFmtId="0" fontId="4" fillId="13"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6" borderId="0" applyNumberFormat="0" applyBorder="0" applyAlignment="0" applyProtection="0"/>
    <xf numFmtId="0" fontId="4" fillId="17" borderId="0" applyNumberFormat="0" applyBorder="0" applyAlignment="0" applyProtection="0"/>
    <xf numFmtId="0" fontId="4" fillId="18" borderId="0" applyNumberFormat="0" applyBorder="0" applyAlignment="0" applyProtection="0"/>
    <xf numFmtId="0" fontId="4" fillId="13" borderId="0" applyNumberFormat="0" applyBorder="0" applyAlignment="0" applyProtection="0"/>
    <xf numFmtId="0" fontId="4" fillId="14" borderId="0" applyNumberFormat="0" applyBorder="0" applyAlignment="0" applyProtection="0"/>
    <xf numFmtId="0" fontId="4" fillId="19" borderId="0" applyNumberFormat="0" applyBorder="0" applyAlignment="0" applyProtection="0"/>
    <xf numFmtId="0" fontId="5" fillId="0" borderId="0" applyNumberFormat="0" applyFill="0" applyBorder="0" applyAlignment="0" applyProtection="0"/>
    <xf numFmtId="0" fontId="9" fillId="3" borderId="0" applyNumberFormat="0" applyBorder="0" applyAlignment="0" applyProtection="0"/>
    <xf numFmtId="0" fontId="6" fillId="20" borderId="1" applyNumberFormat="0" applyAlignment="0" applyProtection="0"/>
    <xf numFmtId="0" fontId="6" fillId="20" borderId="1" applyNumberFormat="0" applyAlignment="0" applyProtection="0"/>
    <xf numFmtId="0" fontId="2" fillId="21" borderId="0" applyNumberFormat="0" applyFont="0" applyFill="0" applyBorder="0" applyAlignment="0" applyProtection="0"/>
    <xf numFmtId="0" fontId="7" fillId="0" borderId="2" applyNumberFormat="0" applyFill="0" applyAlignment="0" applyProtection="0"/>
    <xf numFmtId="0" fontId="19" fillId="22" borderId="3" applyNumberFormat="0" applyAlignment="0" applyProtection="0"/>
    <xf numFmtId="164" fontId="2" fillId="0" borderId="0" applyFont="0" applyFill="0" applyBorder="0" applyAlignment="0" applyProtection="0"/>
    <xf numFmtId="0" fontId="3" fillId="23" borderId="4" applyNumberFormat="0" applyFont="0" applyAlignment="0" applyProtection="0"/>
    <xf numFmtId="0" fontId="8" fillId="7" borderId="1" applyNumberFormat="0" applyAlignment="0" applyProtection="0"/>
    <xf numFmtId="0" fontId="1" fillId="0" borderId="0"/>
    <xf numFmtId="0" fontId="13" fillId="0" borderId="0" applyNumberFormat="0" applyFill="0" applyBorder="0" applyAlignment="0" applyProtection="0"/>
    <xf numFmtId="0" fontId="11" fillId="4" borderId="0" applyNumberFormat="0" applyBorder="0" applyAlignment="0" applyProtection="0"/>
    <xf numFmtId="0" fontId="15" fillId="0" borderId="5" applyNumberFormat="0" applyFill="0" applyAlignment="0" applyProtection="0"/>
    <xf numFmtId="0" fontId="16" fillId="0" borderId="6" applyNumberFormat="0" applyFill="0" applyAlignment="0" applyProtection="0"/>
    <xf numFmtId="0" fontId="17" fillId="0" borderId="7" applyNumberFormat="0" applyFill="0" applyAlignment="0" applyProtection="0"/>
    <xf numFmtId="0" fontId="17" fillId="0" borderId="0" applyNumberFormat="0" applyFill="0" applyBorder="0" applyAlignment="0" applyProtection="0"/>
    <xf numFmtId="0" fontId="26" fillId="0" borderId="0" applyNumberFormat="0" applyFill="0" applyBorder="0" applyAlignment="0" applyProtection="0">
      <alignment vertical="top"/>
      <protection locked="0"/>
    </xf>
    <xf numFmtId="0" fontId="25" fillId="0" borderId="0" applyNumberFormat="0" applyFill="0" applyBorder="0" applyAlignment="0" applyProtection="0">
      <alignment vertical="top"/>
      <protection locked="0"/>
    </xf>
    <xf numFmtId="0" fontId="8" fillId="7" borderId="1" applyNumberFormat="0" applyAlignment="0" applyProtection="0"/>
    <xf numFmtId="0" fontId="9" fillId="3" borderId="0" applyNumberFormat="0" applyBorder="0" applyAlignment="0" applyProtection="0"/>
    <xf numFmtId="0" fontId="25" fillId="0" borderId="0" applyNumberFormat="0" applyFill="0" applyBorder="0" applyAlignment="0" applyProtection="0">
      <alignment vertical="top"/>
      <protection locked="0"/>
    </xf>
    <xf numFmtId="0" fontId="7" fillId="0" borderId="2" applyNumberFormat="0" applyFill="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164" fontId="2" fillId="0" borderId="0" applyFont="0" applyFill="0" applyBorder="0" applyAlignment="0" applyProtection="0"/>
    <xf numFmtId="0" fontId="10" fillId="24" borderId="0" applyNumberFormat="0" applyBorder="0" applyAlignment="0" applyProtection="0"/>
    <xf numFmtId="0" fontId="10" fillId="24" borderId="0" applyNumberFormat="0" applyBorder="0" applyAlignment="0" applyProtection="0"/>
    <xf numFmtId="0" fontId="20" fillId="0" borderId="0"/>
    <xf numFmtId="0" fontId="23" fillId="0" borderId="0"/>
    <xf numFmtId="0" fontId="20" fillId="0" borderId="0"/>
    <xf numFmtId="0" fontId="2" fillId="0" borderId="0"/>
    <xf numFmtId="0" fontId="28" fillId="0" borderId="0"/>
    <xf numFmtId="0" fontId="28" fillId="0" borderId="0"/>
    <xf numFmtId="0" fontId="2" fillId="0" borderId="0"/>
    <xf numFmtId="0" fontId="2" fillId="0" borderId="0"/>
    <xf numFmtId="0" fontId="2" fillId="0" borderId="0"/>
    <xf numFmtId="0" fontId="24"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23" borderId="4" applyNumberFormat="0" applyFont="0" applyAlignment="0" applyProtection="0"/>
    <xf numFmtId="0" fontId="12" fillId="20" borderId="8" applyNumberForma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20" fillId="0" borderId="0" applyFont="0" applyFill="0" applyBorder="0" applyAlignment="0" applyProtection="0"/>
    <xf numFmtId="0" fontId="11" fillId="4" borderId="0" applyNumberFormat="0" applyBorder="0" applyAlignment="0" applyProtection="0"/>
    <xf numFmtId="0" fontId="12" fillId="20" borderId="8" applyNumberFormat="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5" fillId="0" borderId="5" applyNumberFormat="0" applyFill="0" applyAlignment="0" applyProtection="0"/>
    <xf numFmtId="0" fontId="16" fillId="0" borderId="6" applyNumberFormat="0" applyFill="0" applyAlignment="0" applyProtection="0"/>
    <xf numFmtId="0" fontId="17" fillId="0" borderId="7" applyNumberFormat="0" applyFill="0" applyAlignment="0" applyProtection="0"/>
    <xf numFmtId="0" fontId="17" fillId="0" borderId="0" applyNumberFormat="0" applyFill="0" applyBorder="0" applyAlignment="0" applyProtection="0"/>
    <xf numFmtId="0" fontId="27" fillId="25" borderId="0">
      <alignment vertical="center"/>
    </xf>
    <xf numFmtId="0" fontId="18" fillId="0" borderId="9" applyNumberFormat="0" applyFill="0" applyAlignment="0" applyProtection="0"/>
    <xf numFmtId="0" fontId="19" fillId="22" borderId="3" applyNumberFormat="0" applyAlignment="0" applyProtection="0"/>
    <xf numFmtId="0" fontId="5" fillId="0" borderId="0" applyNumberFormat="0" applyFill="0" applyBorder="0" applyAlignment="0" applyProtection="0"/>
    <xf numFmtId="9" fontId="58" fillId="0" borderId="0" applyFont="0" applyFill="0" applyBorder="0" applyAlignment="0" applyProtection="0"/>
  </cellStyleXfs>
  <cellXfs count="197">
    <xf numFmtId="0" fontId="0" fillId="0" borderId="0" xfId="0"/>
    <xf numFmtId="0" fontId="0" fillId="0" borderId="0" xfId="0" applyFill="1"/>
    <xf numFmtId="0" fontId="2" fillId="0" borderId="0" xfId="77"/>
    <xf numFmtId="0" fontId="0" fillId="0" borderId="0" xfId="0" applyAlignment="1">
      <alignment horizontal="left"/>
    </xf>
    <xf numFmtId="0" fontId="2" fillId="0" borderId="0" xfId="77" applyFill="1"/>
    <xf numFmtId="0" fontId="29" fillId="0" borderId="0" xfId="77" applyFont="1" applyFill="1"/>
    <xf numFmtId="0" fontId="2" fillId="0" borderId="0" xfId="77" applyFill="1" applyAlignment="1">
      <alignment vertical="center"/>
    </xf>
    <xf numFmtId="0" fontId="29" fillId="0" borderId="0" xfId="0" applyFont="1" applyFill="1"/>
    <xf numFmtId="0" fontId="2" fillId="0" borderId="0" xfId="0" applyFont="1" applyFill="1" applyAlignment="1">
      <alignment horizontal="left" vertical="center" wrapText="1"/>
    </xf>
    <xf numFmtId="0" fontId="0" fillId="0" borderId="0" xfId="0" applyFill="1" applyAlignment="1">
      <alignment horizontal="left"/>
    </xf>
    <xf numFmtId="0" fontId="31" fillId="0" borderId="0" xfId="77" applyFont="1" applyAlignment="1">
      <alignment horizontal="right"/>
    </xf>
    <xf numFmtId="0" fontId="2" fillId="0" borderId="0" xfId="0" applyFont="1" applyAlignment="1">
      <alignment horizontal="left" vertical="center" wrapText="1"/>
    </xf>
    <xf numFmtId="0" fontId="2" fillId="0" borderId="0" xfId="0" applyFont="1" applyAlignment="1">
      <alignment vertical="center" wrapText="1"/>
    </xf>
    <xf numFmtId="0" fontId="21" fillId="0" borderId="0" xfId="0" applyFont="1" applyAlignment="1">
      <alignment vertical="center" wrapText="1"/>
    </xf>
    <xf numFmtId="0" fontId="37" fillId="0" borderId="0" xfId="0" applyFont="1" applyFill="1" applyBorder="1" applyAlignment="1" applyProtection="1">
      <alignment horizontal="center" vertical="center" wrapText="1"/>
    </xf>
    <xf numFmtId="0" fontId="38" fillId="0" borderId="0" xfId="0" applyFont="1" applyBorder="1" applyAlignment="1" applyProtection="1">
      <alignment vertical="center"/>
    </xf>
    <xf numFmtId="0" fontId="39" fillId="0" borderId="0" xfId="0" applyFont="1" applyBorder="1" applyAlignment="1" applyProtection="1">
      <alignment vertical="center"/>
    </xf>
    <xf numFmtId="0" fontId="41" fillId="0" borderId="0" xfId="0" applyFont="1" applyFill="1" applyBorder="1" applyAlignment="1" applyProtection="1">
      <alignment vertical="center" wrapText="1"/>
    </xf>
    <xf numFmtId="0" fontId="38" fillId="0" borderId="0" xfId="0" applyFont="1" applyAlignment="1" applyProtection="1">
      <alignment vertical="center"/>
    </xf>
    <xf numFmtId="0" fontId="39" fillId="0" borderId="0" xfId="0" applyFont="1" applyAlignment="1" applyProtection="1">
      <alignment vertical="center"/>
    </xf>
    <xf numFmtId="0" fontId="39" fillId="0" borderId="0" xfId="0" applyFont="1" applyFill="1" applyAlignment="1" applyProtection="1">
      <alignment vertical="center"/>
    </xf>
    <xf numFmtId="0" fontId="43" fillId="26" borderId="0" xfId="0" applyFont="1" applyFill="1" applyAlignment="1" applyProtection="1">
      <alignment vertical="center" wrapText="1"/>
    </xf>
    <xf numFmtId="0" fontId="43" fillId="26" borderId="0" xfId="0" applyFont="1" applyFill="1" applyAlignment="1" applyProtection="1">
      <alignment vertical="center"/>
    </xf>
    <xf numFmtId="0" fontId="44" fillId="26" borderId="0" xfId="0" applyFont="1" applyFill="1" applyAlignment="1" applyProtection="1">
      <alignment vertical="center"/>
    </xf>
    <xf numFmtId="0" fontId="40" fillId="0" borderId="0" xfId="0" applyFont="1" applyFill="1" applyAlignment="1" applyProtection="1">
      <alignment vertical="center"/>
    </xf>
    <xf numFmtId="0" fontId="44" fillId="28" borderId="0" xfId="0" applyFont="1" applyFill="1" applyAlignment="1" applyProtection="1">
      <alignment vertical="center"/>
    </xf>
    <xf numFmtId="0" fontId="40" fillId="27" borderId="0" xfId="0" applyFont="1" applyFill="1" applyAlignment="1" applyProtection="1">
      <alignment vertical="center"/>
    </xf>
    <xf numFmtId="0" fontId="47" fillId="29" borderId="0" xfId="0" applyFont="1" applyFill="1" applyAlignment="1" applyProtection="1">
      <alignment vertical="center" wrapText="1"/>
    </xf>
    <xf numFmtId="0" fontId="43" fillId="0" borderId="0" xfId="0" applyFont="1" applyFill="1" applyAlignment="1" applyProtection="1">
      <alignment vertical="center" wrapText="1"/>
    </xf>
    <xf numFmtId="0" fontId="38" fillId="0" borderId="0" xfId="0" applyFont="1" applyFill="1" applyBorder="1" applyAlignment="1" applyProtection="1">
      <alignment vertical="center"/>
    </xf>
    <xf numFmtId="0" fontId="39" fillId="0" borderId="0" xfId="0" applyFont="1" applyFill="1" applyBorder="1" applyAlignment="1" applyProtection="1">
      <alignment vertical="center"/>
    </xf>
    <xf numFmtId="0" fontId="42" fillId="0" borderId="0" xfId="0" applyFont="1" applyFill="1" applyBorder="1" applyAlignment="1" applyProtection="1">
      <alignment vertical="center"/>
    </xf>
    <xf numFmtId="0" fontId="42" fillId="0" borderId="0" xfId="0" applyFont="1" applyFill="1" applyAlignment="1" applyProtection="1">
      <alignment vertical="center"/>
    </xf>
    <xf numFmtId="0" fontId="45" fillId="0" borderId="0" xfId="75" applyFont="1" applyFill="1" applyBorder="1" applyAlignment="1" applyProtection="1">
      <alignment vertical="center" wrapText="1"/>
    </xf>
    <xf numFmtId="0" fontId="39" fillId="0" borderId="12" xfId="75" applyFont="1" applyBorder="1" applyAlignment="1" applyProtection="1">
      <alignment vertical="center" wrapText="1"/>
    </xf>
    <xf numFmtId="0" fontId="38" fillId="0" borderId="12" xfId="75" applyFont="1" applyBorder="1" applyAlignment="1" applyProtection="1">
      <alignment vertical="center" wrapText="1"/>
    </xf>
    <xf numFmtId="0" fontId="38" fillId="29" borderId="12" xfId="75" applyFont="1" applyFill="1" applyBorder="1" applyAlignment="1" applyProtection="1">
      <alignment vertical="center" wrapText="1"/>
    </xf>
    <xf numFmtId="0" fontId="39" fillId="29" borderId="12" xfId="75" applyFont="1" applyFill="1" applyBorder="1" applyAlignment="1" applyProtection="1">
      <alignment vertical="center" wrapText="1"/>
    </xf>
    <xf numFmtId="0" fontId="39" fillId="29" borderId="0" xfId="75" applyFont="1" applyFill="1" applyBorder="1" applyAlignment="1" applyProtection="1">
      <alignment vertical="center" wrapText="1"/>
    </xf>
    <xf numFmtId="0" fontId="39" fillId="29" borderId="12" xfId="76" applyFont="1" applyFill="1" applyBorder="1" applyAlignment="1" applyProtection="1">
      <alignment vertical="center" wrapText="1"/>
    </xf>
    <xf numFmtId="0" fontId="38" fillId="29" borderId="12" xfId="76" applyFont="1" applyFill="1" applyBorder="1" applyAlignment="1" applyProtection="1">
      <alignment vertical="center" wrapText="1"/>
    </xf>
    <xf numFmtId="0" fontId="48" fillId="0" borderId="0" xfId="75" applyFont="1" applyBorder="1" applyAlignment="1" applyProtection="1">
      <alignment vertical="center" wrapText="1"/>
    </xf>
    <xf numFmtId="0" fontId="38" fillId="0" borderId="0" xfId="75" applyFont="1" applyBorder="1" applyAlignment="1" applyProtection="1">
      <alignment vertical="center" wrapText="1"/>
    </xf>
    <xf numFmtId="0" fontId="38" fillId="0" borderId="0" xfId="0" applyFont="1" applyAlignment="1" applyProtection="1">
      <alignment vertical="center" wrapText="1"/>
    </xf>
    <xf numFmtId="0" fontId="39" fillId="0" borderId="0" xfId="0" applyFont="1" applyFill="1" applyAlignment="1" applyProtection="1">
      <alignment vertical="center" wrapText="1"/>
    </xf>
    <xf numFmtId="0" fontId="40" fillId="0" borderId="0" xfId="0" applyFont="1" applyFill="1" applyAlignment="1" applyProtection="1">
      <alignment vertical="center" wrapText="1"/>
    </xf>
    <xf numFmtId="0" fontId="39" fillId="29" borderId="0" xfId="0" applyFont="1" applyFill="1" applyAlignment="1" applyProtection="1">
      <alignment vertical="center" wrapText="1"/>
    </xf>
    <xf numFmtId="0" fontId="46" fillId="29" borderId="0" xfId="0" applyFont="1" applyFill="1" applyAlignment="1" applyProtection="1">
      <alignment vertical="center" wrapText="1"/>
    </xf>
    <xf numFmtId="0" fontId="39" fillId="0" borderId="0" xfId="0" applyFont="1" applyAlignment="1" applyProtection="1">
      <alignment vertical="center" wrapText="1"/>
    </xf>
    <xf numFmtId="0" fontId="44" fillId="26" borderId="0" xfId="0" applyFont="1" applyFill="1" applyAlignment="1" applyProtection="1">
      <alignment vertical="center" wrapText="1"/>
    </xf>
    <xf numFmtId="0" fontId="44" fillId="0" borderId="0" xfId="0" applyFont="1" applyFill="1" applyAlignment="1" applyProtection="1">
      <alignment vertical="center" wrapText="1"/>
    </xf>
    <xf numFmtId="0" fontId="38" fillId="0" borderId="0" xfId="0" applyFont="1" applyFill="1" applyBorder="1" applyAlignment="1" applyProtection="1">
      <alignment vertical="center" wrapText="1"/>
    </xf>
    <xf numFmtId="0" fontId="39" fillId="0" borderId="0" xfId="0" applyFont="1" applyFill="1" applyBorder="1" applyAlignment="1" applyProtection="1">
      <alignment vertical="center" wrapText="1"/>
    </xf>
    <xf numFmtId="0" fontId="50" fillId="29" borderId="12" xfId="75" applyFont="1" applyFill="1" applyBorder="1" applyAlignment="1" applyProtection="1">
      <alignment vertical="center" wrapText="1"/>
    </xf>
    <xf numFmtId="0" fontId="50" fillId="0" borderId="12" xfId="75" applyFont="1" applyBorder="1" applyAlignment="1" applyProtection="1">
      <alignment vertical="center" wrapText="1"/>
    </xf>
    <xf numFmtId="0" fontId="50" fillId="0" borderId="0" xfId="0" applyFont="1" applyFill="1" applyAlignment="1" applyProtection="1">
      <alignment vertical="center" wrapText="1"/>
    </xf>
    <xf numFmtId="0" fontId="50" fillId="0" borderId="0" xfId="0" applyFont="1" applyAlignment="1" applyProtection="1">
      <alignment vertical="center" wrapText="1"/>
    </xf>
    <xf numFmtId="0" fontId="38" fillId="0" borderId="0" xfId="0" applyFont="1" applyFill="1" applyAlignment="1" applyProtection="1">
      <alignment vertical="center" wrapText="1"/>
    </xf>
    <xf numFmtId="0" fontId="38" fillId="0" borderId="12" xfId="75" applyFont="1" applyFill="1" applyBorder="1" applyAlignment="1" applyProtection="1">
      <alignment vertical="center" wrapText="1"/>
    </xf>
    <xf numFmtId="0" fontId="38" fillId="0" borderId="0" xfId="75" applyFont="1" applyFill="1" applyBorder="1" applyAlignment="1" applyProtection="1">
      <alignment vertical="center" wrapText="1"/>
    </xf>
    <xf numFmtId="0" fontId="39" fillId="29" borderId="12" xfId="75" applyFont="1" applyFill="1" applyBorder="1" applyAlignment="1" applyProtection="1">
      <alignment horizontal="center" vertical="center" wrapText="1"/>
    </xf>
    <xf numFmtId="0" fontId="38" fillId="0" borderId="0" xfId="75" applyFont="1" applyFill="1" applyBorder="1" applyAlignment="1" applyProtection="1">
      <alignment horizontal="center" vertical="center" wrapText="1"/>
    </xf>
    <xf numFmtId="0" fontId="39" fillId="0" borderId="0" xfId="75" applyFont="1" applyFill="1" applyBorder="1" applyAlignment="1" applyProtection="1">
      <alignment horizontal="center" vertical="center" wrapText="1"/>
    </xf>
    <xf numFmtId="0" fontId="39" fillId="0" borderId="0" xfId="0" applyFont="1" applyAlignment="1" applyProtection="1">
      <alignment horizontal="center" vertical="center" wrapText="1"/>
    </xf>
    <xf numFmtId="0" fontId="39" fillId="0" borderId="0" xfId="0" applyFont="1" applyFill="1" applyBorder="1" applyAlignment="1" applyProtection="1">
      <alignment horizontal="center" vertical="center" wrapText="1"/>
    </xf>
    <xf numFmtId="0" fontId="42" fillId="0" borderId="0" xfId="0" applyFont="1" applyFill="1" applyBorder="1" applyAlignment="1" applyProtection="1">
      <alignment horizontal="center" vertical="center" wrapText="1"/>
    </xf>
    <xf numFmtId="0" fontId="39" fillId="29" borderId="0" xfId="75" applyFont="1" applyFill="1" applyBorder="1" applyAlignment="1" applyProtection="1">
      <alignment horizontal="center" vertical="center" wrapText="1"/>
    </xf>
    <xf numFmtId="0" fontId="45" fillId="0" borderId="0" xfId="75" applyFont="1" applyFill="1" applyBorder="1" applyAlignment="1" applyProtection="1">
      <alignment horizontal="center" vertical="center" wrapText="1"/>
    </xf>
    <xf numFmtId="0" fontId="44" fillId="0" borderId="0" xfId="0" applyFont="1" applyFill="1" applyAlignment="1" applyProtection="1">
      <alignment horizontal="center" vertical="center" wrapText="1"/>
    </xf>
    <xf numFmtId="0" fontId="42" fillId="0" borderId="0" xfId="0" applyFont="1" applyFill="1" applyBorder="1" applyAlignment="1" applyProtection="1">
      <alignment horizontal="center" vertical="center"/>
    </xf>
    <xf numFmtId="0" fontId="43" fillId="26" borderId="0" xfId="0" applyFont="1" applyFill="1" applyBorder="1" applyAlignment="1" applyProtection="1">
      <alignment horizontal="center" vertical="center" wrapText="1"/>
    </xf>
    <xf numFmtId="0" fontId="51" fillId="26" borderId="0" xfId="0" applyFont="1" applyFill="1" applyAlignment="1" applyProtection="1">
      <alignment horizontal="center" vertical="center" wrapText="1"/>
    </xf>
    <xf numFmtId="0" fontId="51" fillId="0" borderId="0" xfId="0" applyFont="1" applyFill="1" applyAlignment="1" applyProtection="1">
      <alignment horizontal="center" vertical="center" wrapText="1"/>
    </xf>
    <xf numFmtId="0" fontId="40" fillId="0" borderId="0" xfId="0" applyFont="1" applyBorder="1" applyAlignment="1" applyProtection="1">
      <alignment horizontal="center" vertical="center"/>
    </xf>
    <xf numFmtId="0" fontId="39" fillId="29" borderId="12" xfId="75" applyFont="1" applyFill="1" applyBorder="1" applyAlignment="1" applyProtection="1">
      <alignment horizontal="left" vertical="center" wrapText="1"/>
    </xf>
    <xf numFmtId="0" fontId="39" fillId="0" borderId="14" xfId="75" applyFont="1" applyBorder="1" applyAlignment="1" applyProtection="1">
      <alignment vertical="center" wrapText="1"/>
    </xf>
    <xf numFmtId="0" fontId="44" fillId="26" borderId="0" xfId="0" applyFont="1" applyFill="1" applyAlignment="1" applyProtection="1">
      <alignment horizontal="center" vertical="center" wrapText="1"/>
    </xf>
    <xf numFmtId="0" fontId="29" fillId="27" borderId="0" xfId="0" applyFont="1" applyFill="1" applyAlignment="1">
      <alignment vertical="center"/>
    </xf>
    <xf numFmtId="0" fontId="0" fillId="27" borderId="0" xfId="0" applyFill="1" applyAlignment="1">
      <alignment vertical="center"/>
    </xf>
    <xf numFmtId="0" fontId="0" fillId="0" borderId="0" xfId="0" applyFill="1" applyAlignment="1">
      <alignment vertical="center"/>
    </xf>
    <xf numFmtId="0" fontId="54" fillId="0" borderId="0" xfId="0" applyFont="1" applyFill="1" applyAlignment="1" applyProtection="1">
      <alignment vertical="center"/>
    </xf>
    <xf numFmtId="0" fontId="2" fillId="0" borderId="0" xfId="0" applyFont="1" applyFill="1" applyAlignment="1" applyProtection="1">
      <alignment vertical="center"/>
    </xf>
    <xf numFmtId="0" fontId="38" fillId="32" borderId="0" xfId="0" applyFont="1" applyFill="1" applyAlignment="1" applyProtection="1">
      <alignment vertical="center" wrapText="1"/>
    </xf>
    <xf numFmtId="0" fontId="38" fillId="32" borderId="0" xfId="75" applyFont="1" applyFill="1" applyBorder="1" applyAlignment="1" applyProtection="1">
      <alignment horizontal="center" vertical="center" wrapText="1"/>
    </xf>
    <xf numFmtId="0" fontId="39" fillId="29" borderId="18" xfId="75" applyFont="1" applyFill="1" applyBorder="1" applyAlignment="1" applyProtection="1">
      <alignment vertical="center" wrapText="1"/>
    </xf>
    <xf numFmtId="0" fontId="38" fillId="32" borderId="0" xfId="0" applyFont="1" applyFill="1" applyBorder="1" applyAlignment="1" applyProtection="1">
      <alignment vertical="center" wrapText="1"/>
    </xf>
    <xf numFmtId="0" fontId="53" fillId="24" borderId="17" xfId="73" applyFont="1" applyBorder="1" applyAlignment="1" applyProtection="1">
      <alignment horizontal="center" vertical="center" wrapText="1"/>
      <protection locked="0"/>
    </xf>
    <xf numFmtId="0" fontId="39" fillId="29" borderId="18" xfId="76" applyFont="1" applyFill="1" applyBorder="1" applyAlignment="1" applyProtection="1">
      <alignment vertical="center" wrapText="1"/>
    </xf>
    <xf numFmtId="0" fontId="38" fillId="0" borderId="12" xfId="75" applyFont="1" applyFill="1" applyBorder="1" applyAlignment="1" applyProtection="1">
      <alignment horizontal="center" vertical="center" wrapText="1"/>
    </xf>
    <xf numFmtId="0" fontId="38" fillId="0" borderId="0" xfId="0" applyFont="1" applyBorder="1" applyAlignment="1" applyProtection="1">
      <alignment horizontal="center" vertical="center"/>
    </xf>
    <xf numFmtId="0" fontId="38" fillId="0" borderId="14" xfId="75" applyFont="1" applyBorder="1" applyAlignment="1" applyProtection="1">
      <alignment horizontal="center" vertical="center" wrapText="1"/>
    </xf>
    <xf numFmtId="0" fontId="38" fillId="0" borderId="13" xfId="75" applyFont="1" applyBorder="1" applyAlignment="1" applyProtection="1">
      <alignment horizontal="center" vertical="center" wrapText="1"/>
    </xf>
    <xf numFmtId="0" fontId="38" fillId="0" borderId="0" xfId="0" applyFont="1" applyFill="1" applyBorder="1" applyAlignment="1" applyProtection="1">
      <alignment horizontal="center" vertical="center" wrapText="1"/>
    </xf>
    <xf numFmtId="0" fontId="38" fillId="0" borderId="0" xfId="0" applyFont="1" applyFill="1" applyBorder="1" applyAlignment="1" applyProtection="1">
      <alignment horizontal="center" vertical="center"/>
    </xf>
    <xf numFmtId="0" fontId="39" fillId="0" borderId="0" xfId="75" applyFont="1" applyBorder="1" applyAlignment="1" applyProtection="1">
      <alignment vertical="center" wrapText="1"/>
    </xf>
    <xf numFmtId="0" fontId="38" fillId="0" borderId="0" xfId="75" applyFont="1" applyBorder="1" applyAlignment="1" applyProtection="1">
      <alignment horizontal="center" vertical="center" wrapText="1"/>
    </xf>
    <xf numFmtId="0" fontId="52" fillId="30" borderId="0" xfId="76" applyFont="1" applyFill="1" applyBorder="1" applyAlignment="1" applyProtection="1">
      <alignment horizontal="left" vertical="center" wrapText="1"/>
    </xf>
    <xf numFmtId="0" fontId="49" fillId="0" borderId="14" xfId="75" applyFont="1" applyBorder="1" applyAlignment="1" applyProtection="1">
      <alignment vertical="center" wrapText="1"/>
    </xf>
    <xf numFmtId="0" fontId="39" fillId="29" borderId="14" xfId="75" applyFont="1" applyFill="1" applyBorder="1" applyAlignment="1" applyProtection="1">
      <alignment vertical="center" wrapText="1"/>
    </xf>
    <xf numFmtId="0" fontId="48" fillId="0" borderId="14" xfId="75" applyFont="1" applyBorder="1" applyAlignment="1" applyProtection="1">
      <alignment vertical="center" wrapText="1"/>
    </xf>
    <xf numFmtId="0" fontId="2" fillId="0" borderId="0" xfId="77" applyBorder="1"/>
    <xf numFmtId="0" fontId="2" fillId="0" borderId="0" xfId="77" applyFill="1" applyBorder="1"/>
    <xf numFmtId="0" fontId="31" fillId="0" borderId="0" xfId="77" applyFont="1" applyFill="1" applyAlignment="1">
      <alignment horizontal="right"/>
    </xf>
    <xf numFmtId="0" fontId="36" fillId="0" borderId="0" xfId="0" applyFont="1" applyAlignment="1">
      <alignment horizontal="left" vertical="center" wrapText="1"/>
    </xf>
    <xf numFmtId="0" fontId="39" fillId="29" borderId="13" xfId="75" applyFont="1" applyFill="1" applyBorder="1" applyAlignment="1" applyProtection="1">
      <alignment horizontal="center" vertical="center" wrapText="1"/>
    </xf>
    <xf numFmtId="0" fontId="53" fillId="24" borderId="22" xfId="73" applyFont="1" applyBorder="1" applyAlignment="1" applyProtection="1">
      <alignment horizontal="center" vertical="center" wrapText="1"/>
      <protection locked="0"/>
    </xf>
    <xf numFmtId="9" fontId="40" fillId="0" borderId="0" xfId="110" applyFont="1" applyFill="1" applyBorder="1" applyAlignment="1" applyProtection="1">
      <alignment horizontal="center" vertical="center" wrapText="1"/>
    </xf>
    <xf numFmtId="9" fontId="42" fillId="0" borderId="0" xfId="110" applyFont="1" applyFill="1" applyBorder="1" applyAlignment="1" applyProtection="1">
      <alignment horizontal="center" vertical="center" wrapText="1"/>
    </xf>
    <xf numFmtId="0" fontId="38" fillId="0" borderId="23" xfId="75" applyFont="1" applyFill="1" applyBorder="1" applyAlignment="1" applyProtection="1">
      <alignment horizontal="center" vertical="center" wrapText="1"/>
    </xf>
    <xf numFmtId="0" fontId="38" fillId="0" borderId="13" xfId="75" applyFont="1" applyFill="1" applyBorder="1" applyAlignment="1" applyProtection="1">
      <alignment horizontal="center" vertical="center" wrapText="1"/>
    </xf>
    <xf numFmtId="0" fontId="39" fillId="29" borderId="23" xfId="75" applyFont="1" applyFill="1" applyBorder="1" applyAlignment="1" applyProtection="1">
      <alignment horizontal="center" vertical="center" wrapText="1"/>
    </xf>
    <xf numFmtId="1" fontId="2" fillId="0" borderId="0" xfId="77" applyNumberFormat="1" applyFont="1" applyFill="1" applyBorder="1" applyAlignment="1">
      <alignment vertical="center" shrinkToFit="1"/>
    </xf>
    <xf numFmtId="9" fontId="2" fillId="0" borderId="0" xfId="110" applyFont="1" applyFill="1" applyBorder="1" applyAlignment="1">
      <alignment vertical="center" shrinkToFit="1"/>
    </xf>
    <xf numFmtId="165" fontId="40" fillId="29" borderId="0" xfId="110" applyNumberFormat="1" applyFont="1" applyFill="1" applyBorder="1" applyAlignment="1" applyProtection="1">
      <alignment horizontal="center" vertical="center" wrapText="1"/>
    </xf>
    <xf numFmtId="0" fontId="40" fillId="0" borderId="0" xfId="75" applyFont="1" applyFill="1" applyBorder="1" applyAlignment="1" applyProtection="1">
      <alignment vertical="center" wrapText="1"/>
    </xf>
    <xf numFmtId="0" fontId="40" fillId="0" borderId="0" xfId="75" applyFont="1" applyFill="1" applyBorder="1" applyAlignment="1" applyProtection="1">
      <alignment horizontal="center" vertical="center" wrapText="1"/>
    </xf>
    <xf numFmtId="0" fontId="44" fillId="26" borderId="0" xfId="0" applyFont="1" applyFill="1" applyBorder="1" applyAlignment="1" applyProtection="1">
      <alignment horizontal="center" vertical="center" wrapText="1"/>
    </xf>
    <xf numFmtId="165" fontId="40" fillId="0" borderId="0" xfId="110" applyNumberFormat="1" applyFont="1" applyFill="1" applyBorder="1" applyAlignment="1" applyProtection="1">
      <alignment horizontal="center" vertical="center" wrapText="1"/>
    </xf>
    <xf numFmtId="0" fontId="59" fillId="30" borderId="0" xfId="76" applyFont="1" applyFill="1" applyBorder="1" applyAlignment="1" applyProtection="1">
      <alignment horizontal="left" vertical="center" wrapText="1"/>
    </xf>
    <xf numFmtId="0" fontId="60" fillId="0" borderId="0" xfId="0" applyFont="1" applyFill="1" applyAlignment="1" applyProtection="1">
      <alignment vertical="center"/>
    </xf>
    <xf numFmtId="0" fontId="61" fillId="27" borderId="0" xfId="0" applyFont="1" applyFill="1" applyAlignment="1" applyProtection="1">
      <alignment vertical="center"/>
    </xf>
    <xf numFmtId="0" fontId="62" fillId="32" borderId="0" xfId="0" applyFont="1" applyFill="1" applyBorder="1" applyAlignment="1" applyProtection="1">
      <alignment vertical="center" wrapText="1"/>
    </xf>
    <xf numFmtId="0" fontId="62" fillId="32" borderId="0" xfId="75" applyFont="1" applyFill="1" applyBorder="1" applyAlignment="1" applyProtection="1">
      <alignment horizontal="center" vertical="center" wrapText="1"/>
    </xf>
    <xf numFmtId="9" fontId="63" fillId="0" borderId="0" xfId="110" applyFont="1" applyFill="1" applyBorder="1" applyAlignment="1" applyProtection="1">
      <alignment horizontal="center" vertical="center" wrapText="1"/>
    </xf>
    <xf numFmtId="0" fontId="59" fillId="0" borderId="0" xfId="76" applyFont="1" applyFill="1" applyBorder="1" applyAlignment="1" applyProtection="1">
      <alignment horizontal="left" vertical="center" wrapText="1"/>
    </xf>
    <xf numFmtId="0" fontId="64" fillId="0" borderId="0" xfId="77" applyFont="1" applyFill="1" applyAlignment="1">
      <alignment horizontal="right" vertical="center"/>
    </xf>
    <xf numFmtId="0" fontId="65" fillId="0" borderId="0" xfId="77" applyFont="1" applyFill="1" applyAlignment="1">
      <alignment vertical="center"/>
    </xf>
    <xf numFmtId="0" fontId="64" fillId="0" borderId="0" xfId="0" applyFont="1" applyFill="1" applyAlignment="1" applyProtection="1">
      <alignment horizontal="right" vertical="center"/>
    </xf>
    <xf numFmtId="0" fontId="65" fillId="0" borderId="0" xfId="0" applyFont="1" applyFill="1" applyAlignment="1" applyProtection="1">
      <alignment vertical="center"/>
    </xf>
    <xf numFmtId="0" fontId="39" fillId="0" borderId="0" xfId="77" applyFont="1"/>
    <xf numFmtId="0" fontId="39" fillId="0" borderId="0" xfId="77" applyFont="1" applyFill="1"/>
    <xf numFmtId="0" fontId="66" fillId="0" borderId="0" xfId="77" applyFont="1" applyBorder="1" applyAlignment="1">
      <alignment horizontal="center" vertical="center"/>
    </xf>
    <xf numFmtId="0" fontId="67" fillId="0" borderId="0" xfId="77" applyFont="1" applyFill="1" applyAlignment="1">
      <alignment horizontal="left" vertical="center" indent="13"/>
    </xf>
    <xf numFmtId="0" fontId="67" fillId="0" borderId="0" xfId="77" applyFont="1" applyFill="1" applyAlignment="1">
      <alignment horizontal="left" vertical="center" indent="33"/>
    </xf>
    <xf numFmtId="9" fontId="39" fillId="0" borderId="0" xfId="77" applyNumberFormat="1" applyFont="1" applyFill="1" applyBorder="1" applyAlignment="1">
      <alignment horizontal="center" vertical="center" shrinkToFit="1"/>
    </xf>
    <xf numFmtId="0" fontId="38" fillId="0" borderId="0" xfId="77" applyFont="1" applyBorder="1" applyAlignment="1">
      <alignment horizontal="center"/>
    </xf>
    <xf numFmtId="0" fontId="68" fillId="0" borderId="0" xfId="77" applyFont="1" applyFill="1" applyAlignment="1">
      <alignment horizontal="right"/>
    </xf>
    <xf numFmtId="0" fontId="69" fillId="0" borderId="0" xfId="77" applyFont="1" applyBorder="1" applyAlignment="1">
      <alignment horizontal="center" vertical="center"/>
    </xf>
    <xf numFmtId="0" fontId="70" fillId="0" borderId="0" xfId="0" applyFont="1" applyFill="1" applyAlignment="1" applyProtection="1">
      <alignment horizontal="left" vertical="center"/>
    </xf>
    <xf numFmtId="0" fontId="72" fillId="0" borderId="0" xfId="77" applyFont="1" applyFill="1" applyAlignment="1">
      <alignment horizontal="left" vertical="center" indent="13"/>
    </xf>
    <xf numFmtId="0" fontId="73" fillId="27" borderId="0" xfId="0" applyFont="1" applyFill="1" applyAlignment="1" applyProtection="1">
      <alignment horizontal="left" vertical="center"/>
    </xf>
    <xf numFmtId="0" fontId="73" fillId="0" borderId="0" xfId="0" applyFont="1" applyFill="1" applyAlignment="1" applyProtection="1"/>
    <xf numFmtId="0" fontId="73" fillId="0" borderId="0" xfId="0" applyFont="1" applyFill="1" applyAlignment="1" applyProtection="1">
      <alignment vertical="center"/>
    </xf>
    <xf numFmtId="0" fontId="75" fillId="33" borderId="0" xfId="77" applyFont="1" applyFill="1" applyBorder="1" applyAlignment="1">
      <alignment horizontal="right" vertical="center"/>
    </xf>
    <xf numFmtId="0" fontId="74" fillId="0" borderId="0" xfId="77" applyFont="1" applyFill="1" applyBorder="1" applyAlignment="1">
      <alignment horizontal="right" vertical="center"/>
    </xf>
    <xf numFmtId="0" fontId="76" fillId="0" borderId="0" xfId="77" applyFont="1" applyAlignment="1">
      <alignment horizontal="right"/>
    </xf>
    <xf numFmtId="0" fontId="2" fillId="0" borderId="11" xfId="0" applyFont="1" applyBorder="1" applyAlignment="1" applyProtection="1">
      <alignment vertical="center" wrapText="1"/>
      <protection locked="0"/>
    </xf>
    <xf numFmtId="0" fontId="29" fillId="0" borderId="0" xfId="0" applyFont="1" applyFill="1" applyProtection="1"/>
    <xf numFmtId="0" fontId="29" fillId="27" borderId="0" xfId="0" applyFont="1" applyFill="1" applyAlignment="1" applyProtection="1">
      <alignment vertical="center"/>
    </xf>
    <xf numFmtId="0" fontId="0" fillId="27" borderId="0" xfId="0" applyFill="1" applyAlignment="1" applyProtection="1">
      <alignment vertical="center"/>
    </xf>
    <xf numFmtId="0" fontId="0" fillId="0" borderId="0" xfId="0" applyFill="1" applyAlignment="1" applyProtection="1">
      <alignment vertical="center"/>
    </xf>
    <xf numFmtId="0" fontId="0" fillId="0" borderId="0" xfId="0" applyProtection="1"/>
    <xf numFmtId="0" fontId="0" fillId="0" borderId="0" xfId="0" applyFill="1" applyProtection="1"/>
    <xf numFmtId="0" fontId="2" fillId="0" borderId="0" xfId="0" applyFont="1" applyAlignment="1" applyProtection="1">
      <alignment vertical="center" wrapText="1"/>
    </xf>
    <xf numFmtId="0" fontId="0" fillId="0" borderId="0" xfId="0" applyFill="1" applyAlignment="1" applyProtection="1">
      <alignment horizontal="left"/>
    </xf>
    <xf numFmtId="0" fontId="0" fillId="0" borderId="0" xfId="0" applyFill="1" applyAlignment="1" applyProtection="1">
      <alignment horizontal="left" vertical="center"/>
    </xf>
    <xf numFmtId="0" fontId="0" fillId="0" borderId="0" xfId="0" applyAlignment="1" applyProtection="1">
      <alignment horizontal="left"/>
    </xf>
    <xf numFmtId="0" fontId="39" fillId="29" borderId="12" xfId="75" applyFont="1" applyFill="1" applyBorder="1" applyAlignment="1" applyProtection="1">
      <alignment vertical="center" wrapText="1"/>
      <protection locked="0"/>
    </xf>
    <xf numFmtId="0" fontId="39" fillId="29" borderId="12" xfId="76" applyFont="1" applyFill="1" applyBorder="1" applyAlignment="1" applyProtection="1">
      <alignment vertical="center" wrapText="1"/>
      <protection locked="0"/>
    </xf>
    <xf numFmtId="0" fontId="50" fillId="29" borderId="12" xfId="75" applyFont="1" applyFill="1" applyBorder="1" applyAlignment="1" applyProtection="1">
      <alignment vertical="center" wrapText="1"/>
      <protection locked="0"/>
    </xf>
    <xf numFmtId="0" fontId="39" fillId="29" borderId="0" xfId="75" applyFont="1" applyFill="1" applyBorder="1" applyAlignment="1" applyProtection="1">
      <alignment vertical="center" wrapText="1"/>
      <protection locked="0"/>
    </xf>
    <xf numFmtId="9" fontId="74" fillId="0" borderId="0" xfId="77" applyNumberFormat="1" applyFont="1" applyFill="1" applyBorder="1" applyAlignment="1">
      <alignment horizontal="center" vertical="center" shrinkToFit="1"/>
    </xf>
    <xf numFmtId="9" fontId="71" fillId="0" borderId="0" xfId="77" applyNumberFormat="1" applyFont="1" applyFill="1" applyBorder="1" applyAlignment="1">
      <alignment horizontal="center" vertical="center" shrinkToFit="1"/>
    </xf>
    <xf numFmtId="0" fontId="73" fillId="0" borderId="0" xfId="0" applyFont="1" applyFill="1" applyAlignment="1" applyProtection="1">
      <alignment horizontal="left" vertical="center"/>
    </xf>
    <xf numFmtId="0" fontId="62" fillId="32" borderId="0" xfId="75" applyFont="1" applyFill="1" applyBorder="1" applyAlignment="1" applyProtection="1">
      <alignment horizontal="center" vertical="center" wrapText="1"/>
    </xf>
    <xf numFmtId="0" fontId="53" fillId="0" borderId="24" xfId="73" applyFont="1" applyFill="1" applyBorder="1" applyAlignment="1" applyProtection="1">
      <alignment horizontal="center" vertical="center" wrapText="1"/>
      <protection locked="0"/>
    </xf>
    <xf numFmtId="0" fontId="33" fillId="0" borderId="0" xfId="0" applyFont="1" applyBorder="1" applyAlignment="1">
      <alignment horizontal="justify" vertical="center" wrapText="1"/>
    </xf>
    <xf numFmtId="0" fontId="30" fillId="26" borderId="0" xfId="0" applyFont="1" applyFill="1" applyAlignment="1">
      <alignment horizontal="center" vertical="center" wrapText="1"/>
    </xf>
    <xf numFmtId="0" fontId="33" fillId="0" borderId="0" xfId="0" applyFont="1" applyBorder="1" applyAlignment="1">
      <alignment horizontal="left" vertical="center" wrapText="1"/>
    </xf>
    <xf numFmtId="0" fontId="36" fillId="0" borderId="0" xfId="0" applyFont="1" applyAlignment="1">
      <alignment horizontal="left" vertical="center" wrapText="1"/>
    </xf>
    <xf numFmtId="0" fontId="33" fillId="0" borderId="0" xfId="0" applyFont="1" applyAlignment="1">
      <alignment vertical="center" wrapText="1"/>
    </xf>
    <xf numFmtId="0" fontId="33" fillId="0" borderId="0" xfId="0" quotePrefix="1" applyFont="1" applyAlignment="1">
      <alignment horizontal="left" vertical="center" wrapText="1"/>
    </xf>
    <xf numFmtId="0" fontId="33" fillId="0" borderId="0" xfId="0" applyFont="1" applyBorder="1" applyAlignment="1" applyProtection="1">
      <alignment horizontal="justify" vertical="center" wrapText="1"/>
    </xf>
    <xf numFmtId="14" fontId="2" fillId="0" borderId="10" xfId="0" applyNumberFormat="1" applyFont="1" applyFill="1" applyBorder="1" applyAlignment="1" applyProtection="1">
      <alignment horizontal="center" vertical="center"/>
    </xf>
    <xf numFmtId="14" fontId="2" fillId="0" borderId="16" xfId="0" applyNumberFormat="1" applyFont="1" applyFill="1" applyBorder="1" applyAlignment="1" applyProtection="1">
      <alignment horizontal="center" vertical="center"/>
    </xf>
    <xf numFmtId="0" fontId="56" fillId="0" borderId="0" xfId="0" applyFont="1" applyAlignment="1" applyProtection="1">
      <alignment horizontal="left" vertical="center" wrapText="1"/>
    </xf>
    <xf numFmtId="0" fontId="30" fillId="26" borderId="0" xfId="0" applyFont="1" applyFill="1" applyAlignment="1" applyProtection="1">
      <alignment horizontal="center" vertical="center" wrapText="1"/>
    </xf>
    <xf numFmtId="0" fontId="38" fillId="32" borderId="0" xfId="75" applyFont="1" applyFill="1" applyBorder="1" applyAlignment="1" applyProtection="1">
      <alignment horizontal="center" vertical="center" wrapText="1"/>
    </xf>
    <xf numFmtId="0" fontId="62" fillId="32" borderId="0" xfId="75" applyFont="1" applyFill="1" applyBorder="1" applyAlignment="1" applyProtection="1">
      <alignment horizontal="center" vertical="center" wrapText="1"/>
    </xf>
    <xf numFmtId="0" fontId="41" fillId="0" borderId="10" xfId="0" applyFont="1" applyFill="1" applyBorder="1" applyAlignment="1" applyProtection="1">
      <alignment horizontal="center" vertical="center" wrapText="1"/>
    </xf>
    <xf numFmtId="0" fontId="41" fillId="0" borderId="15" xfId="0" applyFont="1" applyFill="1" applyBorder="1" applyAlignment="1" applyProtection="1">
      <alignment horizontal="center" vertical="center" wrapText="1"/>
    </xf>
    <xf numFmtId="0" fontId="41" fillId="0" borderId="16" xfId="0" applyFont="1" applyFill="1" applyBorder="1" applyAlignment="1" applyProtection="1">
      <alignment horizontal="center" vertical="center" wrapText="1"/>
    </xf>
    <xf numFmtId="0" fontId="57" fillId="31" borderId="0" xfId="0" applyFont="1" applyFill="1" applyAlignment="1" applyProtection="1">
      <alignment horizontal="center" vertical="center" wrapText="1"/>
    </xf>
    <xf numFmtId="0" fontId="30" fillId="26" borderId="0" xfId="77" applyFont="1" applyFill="1" applyAlignment="1">
      <alignment horizontal="center" vertical="center" wrapText="1"/>
    </xf>
    <xf numFmtId="9" fontId="74" fillId="0" borderId="10" xfId="77" applyNumberFormat="1" applyFont="1" applyFill="1" applyBorder="1" applyAlignment="1">
      <alignment horizontal="center" vertical="center" shrinkToFit="1"/>
    </xf>
    <xf numFmtId="9" fontId="74" fillId="0" borderId="15" xfId="77" applyNumberFormat="1" applyFont="1" applyFill="1" applyBorder="1" applyAlignment="1">
      <alignment horizontal="center" vertical="center" shrinkToFit="1"/>
    </xf>
    <xf numFmtId="9" fontId="74" fillId="0" borderId="16" xfId="77" applyNumberFormat="1" applyFont="1" applyFill="1" applyBorder="1" applyAlignment="1">
      <alignment horizontal="center" vertical="center" shrinkToFit="1"/>
    </xf>
    <xf numFmtId="0" fontId="75" fillId="31" borderId="0" xfId="77" applyFont="1" applyFill="1" applyBorder="1" applyAlignment="1">
      <alignment horizontal="center" vertical="center"/>
    </xf>
    <xf numFmtId="0" fontId="69" fillId="0" borderId="19" xfId="77" applyFont="1" applyBorder="1" applyAlignment="1">
      <alignment horizontal="center" vertical="center"/>
    </xf>
    <xf numFmtId="0" fontId="69" fillId="0" borderId="20" xfId="77" applyFont="1" applyBorder="1" applyAlignment="1">
      <alignment horizontal="center" vertical="center"/>
    </xf>
    <xf numFmtId="0" fontId="69" fillId="0" borderId="21" xfId="77" applyFont="1" applyBorder="1" applyAlignment="1">
      <alignment horizontal="center" vertical="center"/>
    </xf>
    <xf numFmtId="14" fontId="69" fillId="0" borderId="19" xfId="77" applyNumberFormat="1" applyFont="1" applyBorder="1" applyAlignment="1">
      <alignment horizontal="center" vertical="center"/>
    </xf>
    <xf numFmtId="14" fontId="69" fillId="0" borderId="20" xfId="77" applyNumberFormat="1" applyFont="1" applyBorder="1" applyAlignment="1">
      <alignment horizontal="center" vertical="center"/>
    </xf>
    <xf numFmtId="14" fontId="69" fillId="0" borderId="21" xfId="77" applyNumberFormat="1" applyFont="1" applyBorder="1" applyAlignment="1">
      <alignment horizontal="center" vertical="center"/>
    </xf>
    <xf numFmtId="9" fontId="71" fillId="0" borderId="19" xfId="77" applyNumberFormat="1" applyFont="1" applyFill="1" applyBorder="1" applyAlignment="1">
      <alignment horizontal="center" vertical="center" shrinkToFit="1"/>
    </xf>
    <xf numFmtId="9" fontId="71" fillId="0" borderId="20" xfId="77" applyNumberFormat="1" applyFont="1" applyFill="1" applyBorder="1" applyAlignment="1">
      <alignment horizontal="center" vertical="center" shrinkToFit="1"/>
    </xf>
    <xf numFmtId="9" fontId="71" fillId="0" borderId="21" xfId="77" applyNumberFormat="1" applyFont="1" applyFill="1" applyBorder="1" applyAlignment="1">
      <alignment horizontal="center" vertical="center" shrinkToFit="1"/>
    </xf>
  </cellXfs>
  <cellStyles count="111">
    <cellStyle name="20 % - Accent1" xfId="1" builtinId="30" customBuiltin="1"/>
    <cellStyle name="20 % - Accent2" xfId="2" builtinId="34" customBuiltin="1"/>
    <cellStyle name="20 % - Accent3" xfId="3" builtinId="38" customBuiltin="1"/>
    <cellStyle name="20 % - Accent4" xfId="4" builtinId="42" customBuiltin="1"/>
    <cellStyle name="20 % - Accent5" xfId="5" builtinId="46" customBuiltin="1"/>
    <cellStyle name="20 % - Accent6" xfId="6" builtinId="50" customBuiltin="1"/>
    <cellStyle name="20% - Accent1" xfId="7"/>
    <cellStyle name="20% - Accent2" xfId="8"/>
    <cellStyle name="20% - Accent3" xfId="9"/>
    <cellStyle name="20% - Accent4" xfId="10"/>
    <cellStyle name="20% - Accent5" xfId="11"/>
    <cellStyle name="20% - Accent6" xfId="12"/>
    <cellStyle name="40 % - Accent1" xfId="13" builtinId="31" customBuiltin="1"/>
    <cellStyle name="40 % - Accent2" xfId="14" builtinId="35" customBuiltin="1"/>
    <cellStyle name="40 % - Accent3" xfId="15" builtinId="39" customBuiltin="1"/>
    <cellStyle name="40 % - Accent4" xfId="16" builtinId="43" customBuiltin="1"/>
    <cellStyle name="40 % - Accent5" xfId="17" builtinId="47" customBuiltin="1"/>
    <cellStyle name="40 % - Accent6" xfId="18" builtinId="51" customBuiltin="1"/>
    <cellStyle name="40% - Accent1" xfId="19"/>
    <cellStyle name="40% - Accent2" xfId="20"/>
    <cellStyle name="40% - Accent3" xfId="21"/>
    <cellStyle name="40% - Accent4" xfId="22"/>
    <cellStyle name="40% - Accent5" xfId="23"/>
    <cellStyle name="40% - Accent6" xfId="24"/>
    <cellStyle name="60 % - Accent1" xfId="25" builtinId="32" customBuiltin="1"/>
    <cellStyle name="60 % - Accent2" xfId="26" builtinId="36" customBuiltin="1"/>
    <cellStyle name="60 % - Accent3" xfId="27" builtinId="40" customBuiltin="1"/>
    <cellStyle name="60 % - Accent4" xfId="28" builtinId="44" customBuiltin="1"/>
    <cellStyle name="60 % - Accent5" xfId="29" builtinId="48" customBuiltin="1"/>
    <cellStyle name="60 % - Accent6" xfId="30" builtinId="52" customBuiltin="1"/>
    <cellStyle name="60% - Accent1" xfId="31"/>
    <cellStyle name="60% - Accent2" xfId="32"/>
    <cellStyle name="60% - Accent3" xfId="33"/>
    <cellStyle name="60% - Accent4" xfId="34"/>
    <cellStyle name="60% - Accent5" xfId="35"/>
    <cellStyle name="60% - Accent6" xfId="36"/>
    <cellStyle name="Accent1" xfId="37" builtinId="29" customBuiltin="1"/>
    <cellStyle name="Accent2" xfId="38" builtinId="33" customBuiltin="1"/>
    <cellStyle name="Accent3" xfId="39" builtinId="37" customBuiltin="1"/>
    <cellStyle name="Accent4" xfId="40" builtinId="41" customBuiltin="1"/>
    <cellStyle name="Accent5" xfId="41" builtinId="45" customBuiltin="1"/>
    <cellStyle name="Accent6" xfId="42" builtinId="49" customBuiltin="1"/>
    <cellStyle name="Avertissement" xfId="43" builtinId="11" customBuiltin="1"/>
    <cellStyle name="Bad" xfId="44"/>
    <cellStyle name="Calcul" xfId="45" builtinId="22" customBuiltin="1"/>
    <cellStyle name="Calculation" xfId="46"/>
    <cellStyle name="CCS_Normal" xfId="47"/>
    <cellStyle name="Cellule liée" xfId="48" builtinId="24" customBuiltin="1"/>
    <cellStyle name="Check Cell" xfId="49"/>
    <cellStyle name="Comma 2" xfId="50"/>
    <cellStyle name="Commentaire" xfId="51" builtinId="10" customBuiltin="1"/>
    <cellStyle name="Entrée" xfId="52" builtinId="20" customBuiltin="1"/>
    <cellStyle name="Euro" xfId="53"/>
    <cellStyle name="Explanatory Text" xfId="54"/>
    <cellStyle name="Good" xfId="55"/>
    <cellStyle name="Heading 1" xfId="56"/>
    <cellStyle name="Heading 2" xfId="57"/>
    <cellStyle name="Heading 3" xfId="58"/>
    <cellStyle name="Heading 4" xfId="59"/>
    <cellStyle name="Hyperlink 2" xfId="60"/>
    <cellStyle name="Hyperlink 2 2" xfId="61"/>
    <cellStyle name="Input" xfId="62"/>
    <cellStyle name="Insatisfaisant" xfId="63" builtinId="27" customBuiltin="1"/>
    <cellStyle name="Lien hypertexte 2" xfId="64"/>
    <cellStyle name="Linked Cell" xfId="65"/>
    <cellStyle name="Milliers 2" xfId="66"/>
    <cellStyle name="Milliers 2 2" xfId="67"/>
    <cellStyle name="Milliers 2 3" xfId="68"/>
    <cellStyle name="Milliers 2 4" xfId="69"/>
    <cellStyle name="Milliers 2_outil gestion des lits_TEST" xfId="70"/>
    <cellStyle name="Milliers 3" xfId="71"/>
    <cellStyle name="Neutral" xfId="72"/>
    <cellStyle name="Neutre" xfId="73" builtinId="28" customBuiltin="1"/>
    <cellStyle name="Normal" xfId="0" builtinId="0"/>
    <cellStyle name="Normal 10" xfId="74"/>
    <cellStyle name="Normal 11" xfId="75"/>
    <cellStyle name="Normal 11 2" xfId="76"/>
    <cellStyle name="Normal 2" xfId="77"/>
    <cellStyle name="Normal 2 2" xfId="78"/>
    <cellStyle name="Normal 2 2 2" xfId="79"/>
    <cellStyle name="Normal 3" xfId="80"/>
    <cellStyle name="Normal 3 2" xfId="81"/>
    <cellStyle name="Normal 3_Bassin attractivité fuite" xfId="82"/>
    <cellStyle name="Normal 4" xfId="83"/>
    <cellStyle name="Normal 5" xfId="84"/>
    <cellStyle name="Normal 5 2" xfId="85"/>
    <cellStyle name="Normal 6" xfId="86"/>
    <cellStyle name="Normal 7" xfId="87"/>
    <cellStyle name="Normal 8" xfId="88"/>
    <cellStyle name="Normal 9" xfId="89"/>
    <cellStyle name="Note" xfId="90"/>
    <cellStyle name="Output" xfId="91"/>
    <cellStyle name="Percent 2" xfId="92"/>
    <cellStyle name="Percent 3" xfId="93"/>
    <cellStyle name="Pourcentage" xfId="110" builtinId="5"/>
    <cellStyle name="Pourcentage 2" xfId="94"/>
    <cellStyle name="Pourcentage 3" xfId="95"/>
    <cellStyle name="Pourcentage 4" xfId="96"/>
    <cellStyle name="Satisfaisant" xfId="97" builtinId="26" customBuiltin="1"/>
    <cellStyle name="Sortie" xfId="98" builtinId="21" customBuiltin="1"/>
    <cellStyle name="Texte explicatif" xfId="99" builtinId="53" customBuiltin="1"/>
    <cellStyle name="Title" xfId="100"/>
    <cellStyle name="Titre" xfId="101" builtinId="15" customBuiltin="1"/>
    <cellStyle name="Titre 1" xfId="102" builtinId="16" customBuiltin="1"/>
    <cellStyle name="Titre 2" xfId="103" builtinId="17" customBuiltin="1"/>
    <cellStyle name="Titre 3" xfId="104" builtinId="18" customBuiltin="1"/>
    <cellStyle name="Titre 4" xfId="105" builtinId="19" customBuiltin="1"/>
    <cellStyle name="titre2" xfId="106"/>
    <cellStyle name="Total" xfId="107" builtinId="25" customBuiltin="1"/>
    <cellStyle name="Vérification" xfId="108" builtinId="23" customBuiltin="1"/>
    <cellStyle name="Warning Text" xfId="109"/>
  </cellStyles>
  <dxfs count="54">
    <dxf>
      <fill>
        <patternFill>
          <bgColor theme="6" tint="0.59996337778862885"/>
        </patternFill>
      </fill>
    </dxf>
    <dxf>
      <fill>
        <patternFill>
          <bgColor theme="5" tint="0.59996337778862885"/>
        </patternFill>
      </fill>
    </dxf>
    <dxf>
      <fill>
        <patternFill>
          <bgColor theme="9" tint="0.59996337778862885"/>
        </patternFill>
      </fill>
    </dxf>
    <dxf>
      <fill>
        <patternFill>
          <bgColor theme="0" tint="-0.14996795556505021"/>
        </patternFill>
      </fill>
    </dxf>
    <dxf>
      <fill>
        <patternFill>
          <bgColor theme="6" tint="0.59996337778862885"/>
        </patternFill>
      </fill>
    </dxf>
    <dxf>
      <fill>
        <patternFill>
          <bgColor theme="5" tint="0.59996337778862885"/>
        </patternFill>
      </fill>
    </dxf>
    <dxf>
      <fill>
        <patternFill>
          <bgColor theme="9" tint="0.59996337778862885"/>
        </patternFill>
      </fill>
    </dxf>
    <dxf>
      <fill>
        <patternFill>
          <bgColor theme="0" tint="-0.14996795556505021"/>
        </patternFill>
      </fill>
    </dxf>
    <dxf>
      <font>
        <b/>
        <i val="0"/>
        <color auto="1"/>
      </font>
      <fill>
        <patternFill>
          <bgColor theme="0"/>
        </patternFill>
      </fill>
    </dxf>
    <dxf>
      <fill>
        <patternFill patternType="solid">
          <fgColor rgb="FFFFFFCC"/>
          <bgColor rgb="FFFFFFCC"/>
        </patternFill>
      </fill>
    </dxf>
    <dxf>
      <font>
        <b/>
        <i val="0"/>
        <color auto="1"/>
      </font>
      <fill>
        <patternFill>
          <bgColor theme="0"/>
        </patternFill>
      </fill>
    </dxf>
    <dxf>
      <fill>
        <patternFill patternType="solid">
          <fgColor rgb="FFFFFFCC"/>
          <bgColor rgb="FFFFFFCC"/>
        </patternFill>
      </fill>
    </dxf>
    <dxf>
      <font>
        <b/>
        <i val="0"/>
        <color auto="1"/>
      </font>
      <fill>
        <patternFill>
          <bgColor theme="0"/>
        </patternFill>
      </fill>
    </dxf>
    <dxf>
      <fill>
        <patternFill patternType="solid">
          <fgColor rgb="FFFFFFCC"/>
          <bgColor rgb="FFFFFFCC"/>
        </patternFill>
      </fill>
    </dxf>
    <dxf>
      <font>
        <b/>
        <i val="0"/>
        <color auto="1"/>
      </font>
      <fill>
        <patternFill>
          <bgColor theme="0"/>
        </patternFill>
      </fill>
    </dxf>
    <dxf>
      <fill>
        <patternFill patternType="solid">
          <fgColor rgb="FFFFFFCC"/>
          <bgColor rgb="FFFFFFCC"/>
        </patternFill>
      </fill>
    </dxf>
    <dxf>
      <font>
        <b/>
        <i val="0"/>
        <color auto="1"/>
      </font>
      <fill>
        <patternFill>
          <bgColor theme="0"/>
        </patternFill>
      </fill>
    </dxf>
    <dxf>
      <fill>
        <patternFill patternType="solid">
          <fgColor rgb="FFFFFFCC"/>
          <bgColor rgb="FFFFFFCC"/>
        </patternFill>
      </fill>
    </dxf>
    <dxf>
      <font>
        <b/>
        <i val="0"/>
        <color auto="1"/>
      </font>
      <fill>
        <patternFill>
          <bgColor theme="0"/>
        </patternFill>
      </fill>
    </dxf>
    <dxf>
      <fill>
        <patternFill patternType="solid">
          <fgColor rgb="FFFFFFCC"/>
          <bgColor rgb="FFFFFFCC"/>
        </patternFill>
      </fill>
    </dxf>
    <dxf>
      <font>
        <b/>
        <i val="0"/>
        <color auto="1"/>
      </font>
      <fill>
        <patternFill>
          <bgColor theme="0"/>
        </patternFill>
      </fill>
    </dxf>
    <dxf>
      <fill>
        <patternFill patternType="solid">
          <fgColor rgb="FFFFFFCC"/>
          <bgColor rgb="FFFFFFCC"/>
        </patternFill>
      </fill>
    </dxf>
    <dxf>
      <font>
        <b/>
        <i val="0"/>
        <color auto="1"/>
      </font>
      <fill>
        <patternFill>
          <bgColor theme="0"/>
        </patternFill>
      </fill>
    </dxf>
    <dxf>
      <fill>
        <patternFill patternType="solid">
          <fgColor rgb="FFFFFFCC"/>
          <bgColor rgb="FFFFFFCC"/>
        </patternFill>
      </fill>
    </dxf>
    <dxf>
      <font>
        <b/>
        <i val="0"/>
        <color auto="1"/>
      </font>
      <fill>
        <patternFill>
          <bgColor theme="0"/>
        </patternFill>
      </fill>
    </dxf>
    <dxf>
      <fill>
        <patternFill patternType="solid">
          <fgColor rgb="FFFFFFCC"/>
          <bgColor rgb="FFFFFFCC"/>
        </patternFill>
      </fill>
    </dxf>
    <dxf>
      <font>
        <b/>
        <i val="0"/>
        <color auto="1"/>
      </font>
      <fill>
        <patternFill>
          <bgColor theme="0"/>
        </patternFill>
      </fill>
    </dxf>
    <dxf>
      <fill>
        <patternFill patternType="solid">
          <fgColor rgb="FFFFFFCC"/>
          <bgColor rgb="FFFFFFCC"/>
        </patternFill>
      </fill>
    </dxf>
    <dxf>
      <font>
        <b/>
        <i val="0"/>
        <color auto="1"/>
      </font>
      <fill>
        <patternFill>
          <bgColor theme="0"/>
        </patternFill>
      </fill>
    </dxf>
    <dxf>
      <fill>
        <patternFill patternType="solid">
          <fgColor rgb="FFFFFFCC"/>
          <bgColor rgb="FFFFFFCC"/>
        </patternFill>
      </fill>
    </dxf>
    <dxf>
      <font>
        <b/>
        <i val="0"/>
        <color auto="1"/>
      </font>
      <fill>
        <patternFill>
          <bgColor theme="0"/>
        </patternFill>
      </fill>
    </dxf>
    <dxf>
      <fill>
        <patternFill patternType="solid">
          <fgColor rgb="FFFFFFCC"/>
          <bgColor rgb="FFFFFFCC"/>
        </patternFill>
      </fill>
    </dxf>
    <dxf>
      <font>
        <b/>
        <i val="0"/>
        <color auto="1"/>
      </font>
      <fill>
        <patternFill>
          <bgColor theme="0"/>
        </patternFill>
      </fill>
    </dxf>
    <dxf>
      <fill>
        <patternFill patternType="solid">
          <fgColor rgb="FFFFFFCC"/>
          <bgColor rgb="FFFFFFCC"/>
        </patternFill>
      </fill>
    </dxf>
    <dxf>
      <font>
        <b/>
        <i val="0"/>
        <color auto="1"/>
      </font>
      <fill>
        <patternFill>
          <bgColor theme="0"/>
        </patternFill>
      </fill>
    </dxf>
    <dxf>
      <fill>
        <patternFill patternType="solid">
          <fgColor rgb="FFFFFFCC"/>
          <bgColor rgb="FFFFFFCC"/>
        </patternFill>
      </fill>
    </dxf>
    <dxf>
      <font>
        <b/>
        <i val="0"/>
        <color auto="1"/>
      </font>
      <fill>
        <patternFill>
          <bgColor theme="0"/>
        </patternFill>
      </fill>
    </dxf>
    <dxf>
      <fill>
        <patternFill patternType="solid">
          <fgColor rgb="FFFFFFCC"/>
          <bgColor rgb="FFFFFFCC"/>
        </patternFill>
      </fill>
    </dxf>
    <dxf>
      <font>
        <b/>
        <i val="0"/>
        <color auto="1"/>
      </font>
      <fill>
        <patternFill>
          <bgColor theme="0"/>
        </patternFill>
      </fill>
    </dxf>
    <dxf>
      <fill>
        <patternFill patternType="solid">
          <fgColor rgb="FFFFFFCC"/>
          <bgColor rgb="FFFFFFCC"/>
        </patternFill>
      </fill>
    </dxf>
    <dxf>
      <font>
        <b/>
        <i val="0"/>
        <color auto="1"/>
      </font>
      <fill>
        <patternFill>
          <bgColor theme="0"/>
        </patternFill>
      </fill>
    </dxf>
    <dxf>
      <fill>
        <patternFill patternType="solid">
          <fgColor rgb="FFFFFFCC"/>
          <bgColor rgb="FFFFFFCC"/>
        </patternFill>
      </fill>
    </dxf>
    <dxf>
      <font>
        <b/>
        <i val="0"/>
        <color auto="1"/>
      </font>
      <fill>
        <patternFill>
          <bgColor theme="0"/>
        </patternFill>
      </fill>
    </dxf>
    <dxf>
      <fill>
        <patternFill patternType="solid">
          <fgColor rgb="FFFFFFCC"/>
          <bgColor rgb="FFFFFFCC"/>
        </patternFill>
      </fill>
    </dxf>
    <dxf>
      <font>
        <b/>
        <i val="0"/>
        <color auto="1"/>
      </font>
      <fill>
        <patternFill>
          <bgColor theme="0"/>
        </patternFill>
      </fill>
    </dxf>
    <dxf>
      <fill>
        <patternFill patternType="solid">
          <fgColor rgb="FFFFFFCC"/>
          <bgColor rgb="FFFFFFCC"/>
        </patternFill>
      </fill>
    </dxf>
    <dxf>
      <font>
        <b/>
        <i val="0"/>
        <color auto="1"/>
      </font>
      <fill>
        <patternFill>
          <bgColor theme="0"/>
        </patternFill>
      </fill>
    </dxf>
    <dxf>
      <fill>
        <patternFill patternType="solid">
          <fgColor rgb="FFFFFFCC"/>
          <bgColor rgb="FFFFFFCC"/>
        </patternFill>
      </fill>
    </dxf>
    <dxf>
      <font>
        <b/>
        <i val="0"/>
        <color auto="1"/>
      </font>
      <fill>
        <patternFill>
          <bgColor theme="0"/>
        </patternFill>
      </fill>
    </dxf>
    <dxf>
      <fill>
        <patternFill patternType="solid">
          <fgColor rgb="FFFFFFCC"/>
          <bgColor rgb="FFFFFFCC"/>
        </patternFill>
      </fill>
    </dxf>
    <dxf>
      <font>
        <b/>
        <i val="0"/>
        <color auto="1"/>
      </font>
      <fill>
        <patternFill>
          <bgColor theme="0"/>
        </patternFill>
      </fill>
    </dxf>
    <dxf>
      <fill>
        <patternFill patternType="solid">
          <fgColor rgb="FFFFFFCC"/>
          <bgColor rgb="FFFFFFCC"/>
        </patternFill>
      </fill>
    </dxf>
    <dxf>
      <font>
        <b/>
        <i val="0"/>
        <color auto="1"/>
      </font>
      <fill>
        <patternFill>
          <bgColor theme="0"/>
        </patternFill>
      </fill>
    </dxf>
    <dxf>
      <fill>
        <patternFill patternType="solid">
          <fgColor rgb="FFFFFFCC"/>
          <bgColor rgb="FFFFFFCC"/>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034EA2"/>
      <rgbColor rgb="00BEDCFE"/>
      <rgbColor rgb="00ED1C24"/>
      <rgbColor rgb="00FBCDCF"/>
      <rgbColor rgb="008DC63F"/>
      <rgbColor rgb="00E6F3D5"/>
      <rgbColor rgb="00FFFFFF"/>
      <rgbColor rgb="00FFFFFF"/>
      <rgbColor rgb="00046ADA"/>
      <rgbColor rgb="00FFFFFF"/>
      <rgbColor rgb="00F03841"/>
      <rgbColor rgb="00FFFFFF"/>
      <rgbColor rgb="00BCDD8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E5"/>
      <color rgb="FFFFCC00"/>
      <color rgb="FFCC99FF"/>
      <color rgb="FF000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24172272689382776"/>
          <c:y val="0.16359546387359164"/>
          <c:w val="0.52628521910904402"/>
          <c:h val="0.74834551463957366"/>
        </c:manualLayout>
      </c:layout>
      <c:radarChart>
        <c:radarStyle val="filled"/>
        <c:varyColors val="0"/>
        <c:ser>
          <c:idx val="4"/>
          <c:order val="0"/>
          <c:tx>
            <c:v>Risque élevé</c:v>
          </c:tx>
          <c:spPr>
            <a:solidFill>
              <a:srgbClr val="FF0000"/>
            </a:solidFill>
            <a:ln>
              <a:solidFill>
                <a:srgbClr val="FF0000"/>
              </a:solidFill>
            </a:ln>
          </c:spPr>
          <c:cat>
            <c:strRef>
              <c:f>('Résultats - Synthèse'!$B$26,'Résultats - Synthèse'!$B$32,'Résultats - Synthèse'!$B$42,'Résultats - Synthèse'!$B$44)</c:f>
              <c:strCache>
                <c:ptCount val="4"/>
                <c:pt idx="0">
                  <c:v>1 - Prévoir</c:v>
                </c:pt>
                <c:pt idx="1">
                  <c:v>2 - Mettre en œuvre</c:v>
                </c:pt>
                <c:pt idx="2">
                  <c:v>3 - Evaluer</c:v>
                </c:pt>
                <c:pt idx="3">
                  <c:v>4 - Agir</c:v>
                </c:pt>
              </c:strCache>
            </c:strRef>
          </c:cat>
          <c:val>
            <c:numLit>
              <c:formatCode>General</c:formatCode>
              <c:ptCount val="4"/>
              <c:pt idx="0">
                <c:v>1</c:v>
              </c:pt>
              <c:pt idx="1">
                <c:v>1</c:v>
              </c:pt>
              <c:pt idx="2">
                <c:v>1</c:v>
              </c:pt>
              <c:pt idx="3">
                <c:v>1</c:v>
              </c:pt>
            </c:numLit>
          </c:val>
        </c:ser>
        <c:ser>
          <c:idx val="1"/>
          <c:order val="1"/>
          <c:tx>
            <c:v>Risque modéré</c:v>
          </c:tx>
          <c:spPr>
            <a:solidFill>
              <a:srgbClr val="FFC000"/>
            </a:solidFill>
            <a:ln>
              <a:solidFill>
                <a:srgbClr val="FFC000"/>
              </a:solidFill>
            </a:ln>
          </c:spPr>
          <c:cat>
            <c:strRef>
              <c:f>('Résultats - Synthèse'!$B$26,'Résultats - Synthèse'!$B$32,'Résultats - Synthèse'!$B$42,'Résultats - Synthèse'!$B$44)</c:f>
              <c:strCache>
                <c:ptCount val="4"/>
                <c:pt idx="0">
                  <c:v>1 - Prévoir</c:v>
                </c:pt>
                <c:pt idx="1">
                  <c:v>2 - Mettre en œuvre</c:v>
                </c:pt>
                <c:pt idx="2">
                  <c:v>3 - Evaluer</c:v>
                </c:pt>
                <c:pt idx="3">
                  <c:v>4 - Agir</c:v>
                </c:pt>
              </c:strCache>
            </c:strRef>
          </c:cat>
          <c:val>
            <c:numLit>
              <c:formatCode>General</c:formatCode>
              <c:ptCount val="4"/>
              <c:pt idx="0">
                <c:v>0.6</c:v>
              </c:pt>
              <c:pt idx="1">
                <c:v>0.6</c:v>
              </c:pt>
              <c:pt idx="2">
                <c:v>0.6</c:v>
              </c:pt>
              <c:pt idx="3">
                <c:v>0.6</c:v>
              </c:pt>
            </c:numLit>
          </c:val>
        </c:ser>
        <c:ser>
          <c:idx val="2"/>
          <c:order val="2"/>
          <c:tx>
            <c:v>Risque faible</c:v>
          </c:tx>
          <c:spPr>
            <a:solidFill>
              <a:srgbClr val="92D050"/>
            </a:solidFill>
            <a:ln>
              <a:solidFill>
                <a:srgbClr val="92D050"/>
              </a:solidFill>
            </a:ln>
          </c:spPr>
          <c:cat>
            <c:strRef>
              <c:f>('Résultats - Synthèse'!$B$26,'Résultats - Synthèse'!$B$32,'Résultats - Synthèse'!$B$42,'Résultats - Synthèse'!$B$44)</c:f>
              <c:strCache>
                <c:ptCount val="4"/>
                <c:pt idx="0">
                  <c:v>1 - Prévoir</c:v>
                </c:pt>
                <c:pt idx="1">
                  <c:v>2 - Mettre en œuvre</c:v>
                </c:pt>
                <c:pt idx="2">
                  <c:v>3 - Evaluer</c:v>
                </c:pt>
                <c:pt idx="3">
                  <c:v>4 - Agir</c:v>
                </c:pt>
              </c:strCache>
            </c:strRef>
          </c:cat>
          <c:val>
            <c:numLit>
              <c:formatCode>General</c:formatCode>
              <c:ptCount val="4"/>
              <c:pt idx="0">
                <c:v>0.2</c:v>
              </c:pt>
              <c:pt idx="1">
                <c:v>0.2</c:v>
              </c:pt>
              <c:pt idx="2">
                <c:v>0.2</c:v>
              </c:pt>
              <c:pt idx="3">
                <c:v>0.2</c:v>
              </c:pt>
            </c:numLit>
          </c:val>
        </c:ser>
        <c:ser>
          <c:idx val="0"/>
          <c:order val="3"/>
          <c:tx>
            <c:v>Votre résultat</c:v>
          </c:tx>
          <c:spPr>
            <a:noFill/>
            <a:ln w="38100">
              <a:solidFill>
                <a:schemeClr val="tx1"/>
              </a:solidFill>
            </a:ln>
          </c:spPr>
          <c:cat>
            <c:strRef>
              <c:f>('Résultats - Synthèse'!$B$26,'Résultats - Synthèse'!$B$32,'Résultats - Synthèse'!$B$42,'Résultats - Synthèse'!$B$44)</c:f>
              <c:strCache>
                <c:ptCount val="4"/>
                <c:pt idx="0">
                  <c:v>1 - Prévoir</c:v>
                </c:pt>
                <c:pt idx="1">
                  <c:v>2 - Mettre en œuvre</c:v>
                </c:pt>
                <c:pt idx="2">
                  <c:v>3 - Evaluer</c:v>
                </c:pt>
                <c:pt idx="3">
                  <c:v>4 - Agir</c:v>
                </c:pt>
              </c:strCache>
            </c:strRef>
          </c:cat>
          <c:val>
            <c:numRef>
              <c:f>('Résultats - Synthèse'!$D$26,'Résultats - Synthèse'!$D$32,'Résultats - Synthèse'!$D$42,'Résultats - Synthèse'!$D$44)</c:f>
              <c:numCache>
                <c:formatCode>0%</c:formatCode>
                <c:ptCount val="4"/>
                <c:pt idx="0">
                  <c:v>0</c:v>
                </c:pt>
                <c:pt idx="1">
                  <c:v>0</c:v>
                </c:pt>
                <c:pt idx="2">
                  <c:v>0</c:v>
                </c:pt>
                <c:pt idx="3">
                  <c:v>0</c:v>
                </c:pt>
              </c:numCache>
            </c:numRef>
          </c:val>
        </c:ser>
        <c:dLbls>
          <c:showLegendKey val="0"/>
          <c:showVal val="0"/>
          <c:showCatName val="0"/>
          <c:showSerName val="0"/>
          <c:showPercent val="0"/>
          <c:showBubbleSize val="0"/>
        </c:dLbls>
        <c:axId val="78359936"/>
        <c:axId val="78513280"/>
      </c:radarChart>
      <c:catAx>
        <c:axId val="78359936"/>
        <c:scaling>
          <c:orientation val="minMax"/>
        </c:scaling>
        <c:delete val="0"/>
        <c:axPos val="b"/>
        <c:majorGridlines/>
        <c:majorTickMark val="out"/>
        <c:minorTickMark val="none"/>
        <c:tickLblPos val="nextTo"/>
        <c:txPr>
          <a:bodyPr/>
          <a:lstStyle/>
          <a:p>
            <a:pPr>
              <a:defRPr sz="1000" b="1"/>
            </a:pPr>
            <a:endParaRPr lang="fr-FR"/>
          </a:p>
        </c:txPr>
        <c:crossAx val="78513280"/>
        <c:crosses val="autoZero"/>
        <c:auto val="1"/>
        <c:lblAlgn val="ctr"/>
        <c:lblOffset val="100"/>
        <c:noMultiLvlLbl val="0"/>
      </c:catAx>
      <c:valAx>
        <c:axId val="78513280"/>
        <c:scaling>
          <c:orientation val="minMax"/>
          <c:max val="1"/>
        </c:scaling>
        <c:delete val="0"/>
        <c:axPos val="l"/>
        <c:majorGridlines/>
        <c:numFmt formatCode="General" sourceLinked="1"/>
        <c:majorTickMark val="cross"/>
        <c:minorTickMark val="none"/>
        <c:tickLblPos val="nextTo"/>
        <c:crossAx val="78359936"/>
        <c:crosses val="autoZero"/>
        <c:crossBetween val="between"/>
      </c:valAx>
    </c:plotArea>
    <c:legend>
      <c:legendPos val="t"/>
      <c:overlay val="0"/>
    </c:legend>
    <c:plotVisOnly val="1"/>
    <c:dispBlanksAs val="gap"/>
    <c:showDLblsOverMax val="0"/>
  </c:chart>
  <c:spPr>
    <a:noFill/>
    <a:ln>
      <a:noFill/>
    </a:ln>
  </c:spPr>
  <c:printSettings>
    <c:headerFooter/>
    <c:pageMargins b="0.75000000000000022" l="0.70000000000000018" r="0.70000000000000018" t="0.75000000000000022" header="0.3000000000000001" footer="0.3000000000000001"/>
    <c:pageSetup/>
  </c:printSettings>
</c:chartSpac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chart" Target="../charts/chart1.xml"/><Relationship Id="rId1" Type="http://schemas.openxmlformats.org/officeDocument/2006/relationships/image" Target="../media/image3.png"/><Relationship Id="rId4"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12</xdr:col>
      <xdr:colOff>156885</xdr:colOff>
      <xdr:row>2</xdr:row>
      <xdr:rowOff>87394</xdr:rowOff>
    </xdr:from>
    <xdr:to>
      <xdr:col>12</xdr:col>
      <xdr:colOff>1019737</xdr:colOff>
      <xdr:row>6</xdr:row>
      <xdr:rowOff>22410</xdr:rowOff>
    </xdr:to>
    <xdr:pic>
      <xdr:nvPicPr>
        <xdr:cNvPr id="2" name="Image 1"/>
        <xdr:cNvPicPr>
          <a:picLocks noChangeAspect="1"/>
        </xdr:cNvPicPr>
      </xdr:nvPicPr>
      <xdr:blipFill>
        <a:blip xmlns:r="http://schemas.openxmlformats.org/officeDocument/2006/relationships" r:embed="rId1"/>
        <a:stretch>
          <a:fillRect/>
        </a:stretch>
      </xdr:blipFill>
      <xdr:spPr>
        <a:xfrm>
          <a:off x="8359591" y="401159"/>
          <a:ext cx="862852" cy="562545"/>
        </a:xfrm>
        <a:prstGeom prst="rect">
          <a:avLst/>
        </a:prstGeom>
      </xdr:spPr>
    </xdr:pic>
    <xdr:clientData/>
  </xdr:twoCellAnchor>
  <xdr:twoCellAnchor editAs="oneCell">
    <xdr:from>
      <xdr:col>12</xdr:col>
      <xdr:colOff>1120589</xdr:colOff>
      <xdr:row>0</xdr:row>
      <xdr:rowOff>148152</xdr:rowOff>
    </xdr:from>
    <xdr:to>
      <xdr:col>12</xdr:col>
      <xdr:colOff>1546412</xdr:colOff>
      <xdr:row>6</xdr:row>
      <xdr:rowOff>7660</xdr:rowOff>
    </xdr:to>
    <xdr:pic>
      <xdr:nvPicPr>
        <xdr:cNvPr id="4" name="Image 3"/>
        <xdr:cNvPicPr>
          <a:picLocks noChangeAspect="1"/>
        </xdr:cNvPicPr>
      </xdr:nvPicPr>
      <xdr:blipFill>
        <a:blip xmlns:r="http://schemas.openxmlformats.org/officeDocument/2006/relationships" r:embed="rId2"/>
        <a:stretch>
          <a:fillRect/>
        </a:stretch>
      </xdr:blipFill>
      <xdr:spPr>
        <a:xfrm>
          <a:off x="9323295" y="148152"/>
          <a:ext cx="425823" cy="800802"/>
        </a:xfrm>
        <a:prstGeom prst="rect">
          <a:avLst/>
        </a:prstGeom>
      </xdr:spPr>
    </xdr:pic>
    <xdr:clientData/>
  </xdr:twoCellAnchor>
  <xdr:twoCellAnchor editAs="oneCell">
    <xdr:from>
      <xdr:col>1</xdr:col>
      <xdr:colOff>22409</xdr:colOff>
      <xdr:row>2</xdr:row>
      <xdr:rowOff>11204</xdr:rowOff>
    </xdr:from>
    <xdr:to>
      <xdr:col>1</xdr:col>
      <xdr:colOff>1723980</xdr:colOff>
      <xdr:row>6</xdr:row>
      <xdr:rowOff>11204</xdr:rowOff>
    </xdr:to>
    <xdr:pic>
      <xdr:nvPicPr>
        <xdr:cNvPr id="5" name="Image 4"/>
        <xdr:cNvPicPr>
          <a:picLocks noChangeAspect="1"/>
        </xdr:cNvPicPr>
      </xdr:nvPicPr>
      <xdr:blipFill>
        <a:blip xmlns:r="http://schemas.openxmlformats.org/officeDocument/2006/relationships" r:embed="rId3" cstate="print"/>
        <a:stretch>
          <a:fillRect/>
        </a:stretch>
      </xdr:blipFill>
      <xdr:spPr>
        <a:xfrm>
          <a:off x="201703" y="324969"/>
          <a:ext cx="1701571" cy="62752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22412</xdr:colOff>
      <xdr:row>2</xdr:row>
      <xdr:rowOff>0</xdr:rowOff>
    </xdr:from>
    <xdr:to>
      <xdr:col>1</xdr:col>
      <xdr:colOff>1723983</xdr:colOff>
      <xdr:row>6</xdr:row>
      <xdr:rowOff>0</xdr:rowOff>
    </xdr:to>
    <xdr:pic>
      <xdr:nvPicPr>
        <xdr:cNvPr id="5" name="Image 4"/>
        <xdr:cNvPicPr>
          <a:picLocks noChangeAspect="1"/>
        </xdr:cNvPicPr>
      </xdr:nvPicPr>
      <xdr:blipFill>
        <a:blip xmlns:r="http://schemas.openxmlformats.org/officeDocument/2006/relationships" r:embed="rId1" cstate="print"/>
        <a:stretch>
          <a:fillRect/>
        </a:stretch>
      </xdr:blipFill>
      <xdr:spPr>
        <a:xfrm>
          <a:off x="201706" y="313765"/>
          <a:ext cx="1701571" cy="627529"/>
        </a:xfrm>
        <a:prstGeom prst="rect">
          <a:avLst/>
        </a:prstGeom>
      </xdr:spPr>
    </xdr:pic>
    <xdr:clientData/>
  </xdr:twoCellAnchor>
  <xdr:twoCellAnchor editAs="oneCell">
    <xdr:from>
      <xdr:col>14</xdr:col>
      <xdr:colOff>168088</xdr:colOff>
      <xdr:row>2</xdr:row>
      <xdr:rowOff>84919</xdr:rowOff>
    </xdr:from>
    <xdr:to>
      <xdr:col>14</xdr:col>
      <xdr:colOff>1030940</xdr:colOff>
      <xdr:row>6</xdr:row>
      <xdr:rowOff>19935</xdr:rowOff>
    </xdr:to>
    <xdr:pic>
      <xdr:nvPicPr>
        <xdr:cNvPr id="6" name="Image 5"/>
        <xdr:cNvPicPr>
          <a:picLocks noChangeAspect="1"/>
        </xdr:cNvPicPr>
      </xdr:nvPicPr>
      <xdr:blipFill>
        <a:blip xmlns:r="http://schemas.openxmlformats.org/officeDocument/2006/relationships" r:embed="rId2"/>
        <a:stretch>
          <a:fillRect/>
        </a:stretch>
      </xdr:blipFill>
      <xdr:spPr>
        <a:xfrm>
          <a:off x="8370794" y="398684"/>
          <a:ext cx="862852" cy="562545"/>
        </a:xfrm>
        <a:prstGeom prst="rect">
          <a:avLst/>
        </a:prstGeom>
      </xdr:spPr>
    </xdr:pic>
    <xdr:clientData/>
  </xdr:twoCellAnchor>
  <xdr:twoCellAnchor editAs="oneCell">
    <xdr:from>
      <xdr:col>14</xdr:col>
      <xdr:colOff>1131792</xdr:colOff>
      <xdr:row>0</xdr:row>
      <xdr:rowOff>145677</xdr:rowOff>
    </xdr:from>
    <xdr:to>
      <xdr:col>14</xdr:col>
      <xdr:colOff>1557615</xdr:colOff>
      <xdr:row>6</xdr:row>
      <xdr:rowOff>5185</xdr:rowOff>
    </xdr:to>
    <xdr:pic>
      <xdr:nvPicPr>
        <xdr:cNvPr id="7" name="Image 6"/>
        <xdr:cNvPicPr>
          <a:picLocks noChangeAspect="1"/>
        </xdr:cNvPicPr>
      </xdr:nvPicPr>
      <xdr:blipFill>
        <a:blip xmlns:r="http://schemas.openxmlformats.org/officeDocument/2006/relationships" r:embed="rId3"/>
        <a:stretch>
          <a:fillRect/>
        </a:stretch>
      </xdr:blipFill>
      <xdr:spPr>
        <a:xfrm>
          <a:off x="9334498" y="145677"/>
          <a:ext cx="425823" cy="80080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136071</xdr:colOff>
      <xdr:row>1</xdr:row>
      <xdr:rowOff>70757</xdr:rowOff>
    </xdr:from>
    <xdr:to>
      <xdr:col>1</xdr:col>
      <xdr:colOff>1809750</xdr:colOff>
      <xdr:row>4</xdr:row>
      <xdr:rowOff>138518</xdr:rowOff>
    </xdr:to>
    <xdr:pic>
      <xdr:nvPicPr>
        <xdr:cNvPr id="2" name="Image 1"/>
        <xdr:cNvPicPr>
          <a:picLocks noChangeAspect="1"/>
        </xdr:cNvPicPr>
      </xdr:nvPicPr>
      <xdr:blipFill>
        <a:blip xmlns:r="http://schemas.openxmlformats.org/officeDocument/2006/relationships" r:embed="rId1" cstate="print"/>
        <a:stretch>
          <a:fillRect/>
        </a:stretch>
      </xdr:blipFill>
      <xdr:spPr>
        <a:xfrm>
          <a:off x="136071" y="234043"/>
          <a:ext cx="2299608" cy="856975"/>
        </a:xfrm>
        <a:prstGeom prst="rect">
          <a:avLst/>
        </a:prstGeom>
      </xdr:spPr>
    </xdr:pic>
    <xdr:clientData/>
  </xdr:twoCellAnchor>
  <xdr:twoCellAnchor editAs="oneCell">
    <xdr:from>
      <xdr:col>7</xdr:col>
      <xdr:colOff>2449286</xdr:colOff>
      <xdr:row>0</xdr:row>
      <xdr:rowOff>161230</xdr:rowOff>
    </xdr:from>
    <xdr:to>
      <xdr:col>7</xdr:col>
      <xdr:colOff>2978574</xdr:colOff>
      <xdr:row>4</xdr:row>
      <xdr:rowOff>204108</xdr:rowOff>
    </xdr:to>
    <xdr:pic>
      <xdr:nvPicPr>
        <xdr:cNvPr id="3" name="Image 2"/>
        <xdr:cNvPicPr>
          <a:picLocks noChangeAspect="1"/>
        </xdr:cNvPicPr>
      </xdr:nvPicPr>
      <xdr:blipFill>
        <a:blip xmlns:r="http://schemas.openxmlformats.org/officeDocument/2006/relationships" r:embed="rId2"/>
        <a:stretch>
          <a:fillRect/>
        </a:stretch>
      </xdr:blipFill>
      <xdr:spPr>
        <a:xfrm>
          <a:off x="19621500" y="161230"/>
          <a:ext cx="529288" cy="995378"/>
        </a:xfrm>
        <a:prstGeom prst="rect">
          <a:avLst/>
        </a:prstGeom>
      </xdr:spPr>
    </xdr:pic>
    <xdr:clientData/>
  </xdr:twoCellAnchor>
  <xdr:twoCellAnchor editAs="oneCell">
    <xdr:from>
      <xdr:col>7</xdr:col>
      <xdr:colOff>1183718</xdr:colOff>
      <xdr:row>1</xdr:row>
      <xdr:rowOff>149679</xdr:rowOff>
    </xdr:from>
    <xdr:to>
      <xdr:col>7</xdr:col>
      <xdr:colOff>2315935</xdr:colOff>
      <xdr:row>4</xdr:row>
      <xdr:rowOff>98625</xdr:rowOff>
    </xdr:to>
    <xdr:pic>
      <xdr:nvPicPr>
        <xdr:cNvPr id="4" name="Image 3"/>
        <xdr:cNvPicPr>
          <a:picLocks noChangeAspect="1"/>
        </xdr:cNvPicPr>
      </xdr:nvPicPr>
      <xdr:blipFill>
        <a:blip xmlns:r="http://schemas.openxmlformats.org/officeDocument/2006/relationships" r:embed="rId3"/>
        <a:stretch>
          <a:fillRect/>
        </a:stretch>
      </xdr:blipFill>
      <xdr:spPr>
        <a:xfrm>
          <a:off x="18355932" y="312965"/>
          <a:ext cx="1132217" cy="73816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127034</xdr:colOff>
      <xdr:row>1</xdr:row>
      <xdr:rowOff>97491</xdr:rowOff>
    </xdr:from>
    <xdr:to>
      <xdr:col>1</xdr:col>
      <xdr:colOff>1760081</xdr:colOff>
      <xdr:row>5</xdr:row>
      <xdr:rowOff>56028</xdr:rowOff>
    </xdr:to>
    <xdr:pic>
      <xdr:nvPicPr>
        <xdr:cNvPr id="3" name="Image 2"/>
        <xdr:cNvPicPr>
          <a:picLocks noChangeAspect="1"/>
        </xdr:cNvPicPr>
      </xdr:nvPicPr>
      <xdr:blipFill>
        <a:blip xmlns:r="http://schemas.openxmlformats.org/officeDocument/2006/relationships" r:embed="rId1" cstate="print"/>
        <a:stretch>
          <a:fillRect/>
        </a:stretch>
      </xdr:blipFill>
      <xdr:spPr>
        <a:xfrm>
          <a:off x="306328" y="254373"/>
          <a:ext cx="1633047" cy="586067"/>
        </a:xfrm>
        <a:prstGeom prst="rect">
          <a:avLst/>
        </a:prstGeom>
      </xdr:spPr>
    </xdr:pic>
    <xdr:clientData/>
  </xdr:twoCellAnchor>
  <xdr:twoCellAnchor>
    <xdr:from>
      <xdr:col>1</xdr:col>
      <xdr:colOff>1063437</xdr:colOff>
      <xdr:row>53</xdr:row>
      <xdr:rowOff>78442</xdr:rowOff>
    </xdr:from>
    <xdr:to>
      <xdr:col>7</xdr:col>
      <xdr:colOff>481852</xdr:colOff>
      <xdr:row>95</xdr:row>
      <xdr:rowOff>78442</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7</xdr:col>
      <xdr:colOff>171476</xdr:colOff>
      <xdr:row>1</xdr:row>
      <xdr:rowOff>115981</xdr:rowOff>
    </xdr:from>
    <xdr:to>
      <xdr:col>8</xdr:col>
      <xdr:colOff>313790</xdr:colOff>
      <xdr:row>5</xdr:row>
      <xdr:rowOff>61719</xdr:rowOff>
    </xdr:to>
    <xdr:pic>
      <xdr:nvPicPr>
        <xdr:cNvPr id="5" name="Image 4"/>
        <xdr:cNvPicPr>
          <a:picLocks noChangeAspect="1"/>
        </xdr:cNvPicPr>
      </xdr:nvPicPr>
      <xdr:blipFill>
        <a:blip xmlns:r="http://schemas.openxmlformats.org/officeDocument/2006/relationships" r:embed="rId3"/>
        <a:stretch>
          <a:fillRect/>
        </a:stretch>
      </xdr:blipFill>
      <xdr:spPr>
        <a:xfrm>
          <a:off x="10301594" y="272863"/>
          <a:ext cx="904314" cy="573268"/>
        </a:xfrm>
        <a:prstGeom prst="rect">
          <a:avLst/>
        </a:prstGeom>
      </xdr:spPr>
    </xdr:pic>
    <xdr:clientData/>
  </xdr:twoCellAnchor>
  <xdr:twoCellAnchor editAs="oneCell">
    <xdr:from>
      <xdr:col>8</xdr:col>
      <xdr:colOff>474037</xdr:colOff>
      <xdr:row>0</xdr:row>
      <xdr:rowOff>156137</xdr:rowOff>
    </xdr:from>
    <xdr:to>
      <xdr:col>8</xdr:col>
      <xdr:colOff>898501</xdr:colOff>
      <xdr:row>5</xdr:row>
      <xdr:rowOff>145676</xdr:rowOff>
    </xdr:to>
    <xdr:pic>
      <xdr:nvPicPr>
        <xdr:cNvPr id="6" name="Image 5"/>
        <xdr:cNvPicPr>
          <a:picLocks noChangeAspect="1"/>
        </xdr:cNvPicPr>
      </xdr:nvPicPr>
      <xdr:blipFill>
        <a:blip xmlns:r="http://schemas.openxmlformats.org/officeDocument/2006/relationships" r:embed="rId4"/>
        <a:stretch>
          <a:fillRect/>
        </a:stretch>
      </xdr:blipFill>
      <xdr:spPr>
        <a:xfrm>
          <a:off x="11366155" y="156137"/>
          <a:ext cx="424464" cy="77395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tilisateurs/cbougle/AppData/Local/Microsoft/Windows/Temporary%20Internet%20Files/Content.Outlook/DJ9VZFB8/Interdiag%20-%20M&#233;dicament%20-%20EHPAD%20sans%20PUI%20-%20VTest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ueil"/>
      <sheetName val="Mode d'emploi"/>
      <sheetName val="Identification"/>
      <sheetName val="0 - Risque"/>
      <sheetName val="1 - Politique"/>
      <sheetName val="2 - Prise en Charge"/>
      <sheetName val="3 - Stockage"/>
      <sheetName val="Scores"/>
      <sheetName val="Résultats"/>
      <sheetName val="Cartographie"/>
      <sheetName val="Réf"/>
      <sheetName val="BD"/>
    </sheetNames>
    <sheetDataSet>
      <sheetData sheetId="0"/>
      <sheetData sheetId="1"/>
      <sheetData sheetId="2"/>
      <sheetData sheetId="3"/>
      <sheetData sheetId="4"/>
      <sheetData sheetId="5"/>
      <sheetData sheetId="6"/>
      <sheetData sheetId="7"/>
      <sheetData sheetId="8"/>
      <sheetData sheetId="9"/>
      <sheetData sheetId="10">
        <row r="71">
          <cell r="B71" t="str">
            <v>A.01</v>
          </cell>
          <cell r="C71" t="str">
            <v>A</v>
          </cell>
          <cell r="D71" t="str">
            <v>La Direction de l'établissement a acté une politique de qualité et sécurité de la prise en charge médicamenteuse des résidents dans le projet d'établissement</v>
          </cell>
          <cell r="E71" t="str">
            <v>RépSimple</v>
          </cell>
        </row>
        <row r="72">
          <cell r="B72" t="str">
            <v>A.02</v>
          </cell>
          <cell r="C72" t="str">
            <v>A</v>
          </cell>
          <cell r="D72" t="str">
            <v>L'organisation de la prise en charge médicamenteuse des résidents est abordée dans le cadre du Conseil de la vie sociale</v>
          </cell>
          <cell r="E72" t="str">
            <v>RépSimple</v>
          </cell>
        </row>
        <row r="73">
          <cell r="B73" t="str">
            <v>A.03</v>
          </cell>
          <cell r="C73" t="str">
            <v>A</v>
          </cell>
          <cell r="D73" t="str">
            <v>La fonction Responsable Qualité et/ou gestion des risques est identifiée au sein de l'établissement ou le cas échéant est mutualisée entre plusieurs établissements</v>
          </cell>
          <cell r="E73" t="str">
            <v>RépSimple</v>
          </cell>
        </row>
        <row r="74">
          <cell r="B74" t="str">
            <v>A.04</v>
          </cell>
          <cell r="C74" t="str">
            <v>A</v>
          </cell>
          <cell r="D74" t="str">
            <v>Le médecin coordonnateur est désigné</v>
          </cell>
          <cell r="E74" t="str">
            <v>RépSimple</v>
          </cell>
        </row>
        <row r="75">
          <cell r="B75" t="str">
            <v>A.05</v>
          </cell>
          <cell r="C75" t="str">
            <v>A</v>
          </cell>
          <cell r="D75" t="str">
            <v>Les médecins traitants signalent leur présence lors de leur arrivée dans l'établissement</v>
          </cell>
          <cell r="E75" t="str">
            <v>RépSimple</v>
          </cell>
        </row>
        <row r="76">
          <cell r="B76" t="str">
            <v>A.06</v>
          </cell>
          <cell r="C76" t="str">
            <v>A</v>
          </cell>
          <cell r="D76" t="str">
            <v>La Commission de coordination Gériatrique est constituée</v>
          </cell>
          <cell r="E76" t="str">
            <v>RépSimple</v>
          </cell>
        </row>
        <row r="77">
          <cell r="B77" t="str">
            <v>A.07</v>
          </cell>
          <cell r="C77" t="str">
            <v>A</v>
          </cell>
          <cell r="D77" t="str">
            <v>La Commission de coordination Gériatrique se réunit 2 fois par an</v>
          </cell>
          <cell r="E77" t="str">
            <v>RépSimple</v>
          </cell>
        </row>
        <row r="78">
          <cell r="B78" t="str">
            <v>A.08</v>
          </cell>
          <cell r="C78" t="str">
            <v>A</v>
          </cell>
          <cell r="D78" t="str">
            <v xml:space="preserve">Les médecins traitants et le pharmacien référent participent à la Commission de coordination Gériatrique </v>
          </cell>
          <cell r="E78" t="str">
            <v>RépSimple</v>
          </cell>
        </row>
        <row r="79">
          <cell r="B79" t="str">
            <v>A.09</v>
          </cell>
          <cell r="C79" t="str">
            <v>A</v>
          </cell>
          <cell r="D79" t="str">
            <v>Le médecin coordonnateur, en lien avec les médecins traitants des résidents et le pharmacien référent, a élaboré la liste des médicaments à utiliser préférentiellement, par classes pharmaco-thérapeutiques</v>
          </cell>
          <cell r="E79" t="str">
            <v>RépSimple</v>
          </cell>
        </row>
        <row r="80">
          <cell r="B80" t="str">
            <v>A.10</v>
          </cell>
          <cell r="C80" t="str">
            <v>A</v>
          </cell>
          <cell r="D80" t="str">
            <v>Il existe une infirmière référente pour les relations avec la(les) pharmacie(s) d'officine et cette tâche figure dans sa fiche de poste</v>
          </cell>
          <cell r="E80" t="str">
            <v>RépSimple</v>
          </cell>
        </row>
        <row r="81">
          <cell r="B81" t="str">
            <v>A.11</v>
          </cell>
          <cell r="C81" t="str">
            <v>A</v>
          </cell>
          <cell r="D81" t="str">
            <v>Votre établissement accueille au moins un jour ou une nuit par mois une ou des infirmières remplaçantes (suppléantes, roulantes…)</v>
          </cell>
          <cell r="E81" t="str">
            <v>RépSimpleInv</v>
          </cell>
        </row>
        <row r="82">
          <cell r="B82" t="str">
            <v>A.12</v>
          </cell>
          <cell r="C82" t="str">
            <v>A</v>
          </cell>
          <cell r="D82" t="str">
            <v>Votre établissement accueille au moins une fois par mois une ou des infirmières intérimaires</v>
          </cell>
          <cell r="E82" t="str">
            <v>RépSimpleInv</v>
          </cell>
        </row>
        <row r="83">
          <cell r="B83" t="str">
            <v>A.13</v>
          </cell>
          <cell r="C83" t="str">
            <v>A</v>
          </cell>
          <cell r="D83" t="str">
            <v>Votre établissement accueille au moins une élève infirmière par an</v>
          </cell>
          <cell r="E83" t="str">
            <v>RépSimpleInv</v>
          </cell>
        </row>
        <row r="84">
          <cell r="B84" t="str">
            <v>A.14</v>
          </cell>
          <cell r="C84" t="str">
            <v>A</v>
          </cell>
          <cell r="D84" t="str">
            <v>Il existe deux équipes soignantes différentes: une dédiée au jour, l'autre de nuit</v>
          </cell>
          <cell r="E84" t="str">
            <v>RépSimpleInv</v>
          </cell>
        </row>
        <row r="85">
          <cell r="B85" t="str">
            <v>A.15</v>
          </cell>
          <cell r="C85" t="str">
            <v>A</v>
          </cell>
          <cell r="D85" t="str">
            <v>Le fonctionnement de votre établissement conduit au recours à des heures supplémentaires chaque mois</v>
          </cell>
          <cell r="E85" t="str">
            <v>RépSimpleInv</v>
          </cell>
        </row>
        <row r="86">
          <cell r="B86" t="str">
            <v>B.01</v>
          </cell>
          <cell r="C86" t="str">
            <v>B</v>
          </cell>
          <cell r="D86" t="str">
            <v>Les résidents à risque sont identifiés (résidents fugueurs, violents, chuteurs, présentant des troubles de la déglutition…)</v>
          </cell>
          <cell r="E86" t="str">
            <v>RépSimple</v>
          </cell>
        </row>
        <row r="87">
          <cell r="B87" t="str">
            <v>B.02</v>
          </cell>
          <cell r="C87" t="str">
            <v>B</v>
          </cell>
          <cell r="D87" t="str">
            <v>Les résidents présentant des troubles Alzheimer et apparentés sont identifiés</v>
          </cell>
          <cell r="E87" t="str">
            <v>RépSimple</v>
          </cell>
        </row>
        <row r="88">
          <cell r="B88" t="str">
            <v>B.03</v>
          </cell>
          <cell r="C88" t="str">
            <v>B</v>
          </cell>
          <cell r="D88" t="str">
            <v>Une fois par mois un résident peut être amené à changer de chambre dans votre établissement</v>
          </cell>
          <cell r="E88" t="str">
            <v>RépSimpleInv</v>
          </cell>
        </row>
        <row r="89">
          <cell r="B89" t="str">
            <v>B.04</v>
          </cell>
          <cell r="C89" t="str">
            <v>B</v>
          </cell>
          <cell r="D89" t="str">
            <v>Votre établissement comprend au moins une chambre à deux lits ou plus</v>
          </cell>
          <cell r="E89" t="str">
            <v>RépSimpleInv</v>
          </cell>
        </row>
        <row r="90">
          <cell r="B90" t="str">
            <v>B.05</v>
          </cell>
          <cell r="C90" t="str">
            <v>B</v>
          </cell>
          <cell r="D90" t="str">
            <v>Au moins une fois par semaine, un résident change de place à la table de la salle de restaurant</v>
          </cell>
          <cell r="E90" t="str">
            <v>RépSimpleInv</v>
          </cell>
        </row>
        <row r="91">
          <cell r="B91" t="str">
            <v>B.06</v>
          </cell>
          <cell r="C91" t="str">
            <v>B</v>
          </cell>
          <cell r="D91" t="str">
            <v>Les personnes en charge de l'administration des médicaments sont informées de ces changements de place avant la première administration</v>
          </cell>
          <cell r="E91" t="str">
            <v>RépSimple</v>
          </cell>
        </row>
        <row r="92">
          <cell r="B92" t="str">
            <v>C.01</v>
          </cell>
          <cell r="C92" t="str">
            <v>C</v>
          </cell>
          <cell r="D92" t="str">
            <v>Dans votre établissement, il existe une procédure générale décrivant le processus de prise en charge médicamenteuse et les responsabilités de chacun</v>
          </cell>
          <cell r="E92" t="str">
            <v>RépSimple</v>
          </cell>
        </row>
        <row r="93">
          <cell r="B93" t="str">
            <v>C.02</v>
          </cell>
          <cell r="C93" t="str">
            <v>C</v>
          </cell>
          <cell r="D93" t="str">
            <v>Dans votre établissement, des documents décrivant approvisionnement, gestion, règles d'utilisation… des médicaments sont disponibles pour les équipes médicales et soignantes</v>
          </cell>
          <cell r="E93" t="str">
            <v>RépSimple</v>
          </cell>
        </row>
        <row r="94">
          <cell r="B94" t="str">
            <v>C.03</v>
          </cell>
          <cell r="C94" t="str">
            <v>C</v>
          </cell>
          <cell r="D94" t="str">
            <v>Dans votre établissement, les protocoles médicamenteux sont disponibles pour les équipes médicales et soignantes</v>
          </cell>
          <cell r="E94" t="str">
            <v>RépSimple</v>
          </cell>
        </row>
        <row r="95">
          <cell r="B95" t="str">
            <v>C.04</v>
          </cell>
          <cell r="C95" t="str">
            <v>C</v>
          </cell>
          <cell r="D95" t="str">
            <v>Les documents relatifs aux médicaments et protocoles de votre établissement sont actualisés / revalidés au moins une fois par an</v>
          </cell>
          <cell r="E95" t="str">
            <v>RépSimple</v>
          </cell>
        </row>
        <row r="96">
          <cell r="B96" t="str">
            <v>C.05</v>
          </cell>
          <cell r="C96" t="str">
            <v>C</v>
          </cell>
          <cell r="D96" t="str">
            <v>Les documents relatifs aux médicaments et protocoles de votre établissement sont : 
- accessibles 
- connus de tous</v>
          </cell>
          <cell r="E96" t="str">
            <v>RépSimple</v>
          </cell>
        </row>
        <row r="97">
          <cell r="B97" t="str">
            <v>C.06</v>
          </cell>
          <cell r="C97" t="str">
            <v>C</v>
          </cell>
          <cell r="D97" t="str">
            <v>Les modalités de la commande urgente des médicaments auprès de la (les) pharmacie(s), (pendant les horaires d'ouverture et de fermeture de la (les) pharmacie(s)) sont disponibles pour les équipes médicales et soignantes</v>
          </cell>
          <cell r="E97" t="str">
            <v>RépSimple</v>
          </cell>
        </row>
        <row r="98">
          <cell r="B98" t="str">
            <v>C.07</v>
          </cell>
          <cell r="C98" t="str">
            <v>C</v>
          </cell>
          <cell r="D98" t="str">
            <v>Les modalités de la commande de médicaments auprès d'une pharmacie hospitalière pour les médicaments uniquement disponibles à l'hôpital sont disponibles pour les équipes médicales et soignantes</v>
          </cell>
          <cell r="E98" t="str">
            <v>RépSimple</v>
          </cell>
        </row>
        <row r="99">
          <cell r="B99" t="str">
            <v>C.08</v>
          </cell>
          <cell r="C99" t="str">
            <v>C</v>
          </cell>
          <cell r="D99" t="str">
            <v>Un protocole décrit les modalités de prise en charge des soins d'urgence</v>
          </cell>
          <cell r="E99" t="str">
            <v>RépSimple</v>
          </cell>
        </row>
        <row r="100">
          <cell r="B100" t="str">
            <v>C.09</v>
          </cell>
          <cell r="C100" t="str">
            <v>C</v>
          </cell>
          <cell r="D100" t="str">
            <v>Les consignes d'entretien des chariots et piluliers utilisés pour l'administration des médicaments aux résidents sont disponibles pour les personnes concernées</v>
          </cell>
          <cell r="E100" t="str">
            <v>RépSimple</v>
          </cell>
        </row>
        <row r="101">
          <cell r="B101" t="str">
            <v>C.10</v>
          </cell>
          <cell r="C101" t="str">
            <v>C</v>
          </cell>
          <cell r="D101" t="str">
            <v>La liste des différentes confusions de noms de médicaments diffusée par l'Agence Nationale de Sécurité du Médicament et des Produits de Santé (ANSM) est disponible pour les personnes concernées</v>
          </cell>
          <cell r="E101" t="str">
            <v>RépSimple</v>
          </cell>
        </row>
        <row r="102">
          <cell r="B102" t="str">
            <v>D.01</v>
          </cell>
          <cell r="C102" t="str">
            <v>D</v>
          </cell>
          <cell r="D102" t="str">
            <v>Les horaires d'ouverture de la(les) pharmacie(s) sont connues du personnel</v>
          </cell>
          <cell r="E102" t="str">
            <v>RépSimple</v>
          </cell>
        </row>
        <row r="103">
          <cell r="B103" t="str">
            <v>D.02</v>
          </cell>
          <cell r="C103" t="str">
            <v>D</v>
          </cell>
          <cell r="D103" t="str">
            <v>Les spécificités de la prise en charge médicamenteuse de votre établissement sont expliquées lors de l'accueil d'une nouvelle IDE / AS</v>
          </cell>
          <cell r="E103" t="str">
            <v>RépSimple</v>
          </cell>
        </row>
        <row r="104">
          <cell r="B104" t="str">
            <v>D.03</v>
          </cell>
          <cell r="C104" t="str">
            <v>D</v>
          </cell>
          <cell r="D104" t="str">
            <v>Les spécificités de la prise en charge médicamenteuse de votre établissement sont expliquées lors de l'accueil d'un nouveau médecin coordonnateur</v>
          </cell>
          <cell r="E104" t="str">
            <v>RépSimple</v>
          </cell>
        </row>
        <row r="105">
          <cell r="B105" t="str">
            <v>D.04</v>
          </cell>
          <cell r="C105" t="str">
            <v>D</v>
          </cell>
          <cell r="D105" t="str">
            <v xml:space="preserve">Les spécificités de la prise en charge médicamenteuse de votre établissement sont expliquées lors de l'accueil d'un nouveau médecin traitant </v>
          </cell>
          <cell r="E105" t="str">
            <v>RépSimple</v>
          </cell>
        </row>
        <row r="106">
          <cell r="B106" t="str">
            <v>D.05</v>
          </cell>
          <cell r="C106" t="str">
            <v>D</v>
          </cell>
          <cell r="D106" t="str">
            <v>Le médecin coordonnateur de votre établissement contribue auprès des professionnels de santé exerçant dans l'établissement à la bonne adaptation aux impériatifs gériatriques des prescriptions des médicaments</v>
          </cell>
          <cell r="E106" t="str">
            <v>RépSimple</v>
          </cell>
        </row>
        <row r="107">
          <cell r="B107" t="str">
            <v>D.06</v>
          </cell>
          <cell r="C107" t="str">
            <v>D</v>
          </cell>
          <cell r="D107" t="str">
            <v>Le médecin coordonnateur de votre établissement ou le pharmacien référent anime des séances d'information du personnel soignant sur certains médicaments :
- tous les 3 mois
- tous les 6 mois
- tous les 12 mois</v>
          </cell>
          <cell r="E107" t="str">
            <v>RépComplexe1</v>
          </cell>
        </row>
        <row r="108">
          <cell r="B108" t="str">
            <v>D.07</v>
          </cell>
          <cell r="C108" t="str">
            <v>D</v>
          </cell>
          <cell r="D108" t="str">
            <v>La liste préférentielle actualisée est disponible dans votre établissement sous une forme adaptée à la consultation par l'équipe soignante et les médecins traitants (ou autres)</v>
          </cell>
          <cell r="E108" t="str">
            <v>RépSimple</v>
          </cell>
        </row>
        <row r="109">
          <cell r="B109" t="str">
            <v>D.08</v>
          </cell>
          <cell r="C109" t="str">
            <v>D</v>
          </cell>
          <cell r="D109" t="str">
            <v>Les médecins traitants (ou autres) et l'équipe soignante sont informés des nouveaux médicaments introduits à la liste préférentielle</v>
          </cell>
          <cell r="E109" t="str">
            <v>RépSimple</v>
          </cell>
        </row>
        <row r="110">
          <cell r="B110" t="str">
            <v>E.01</v>
          </cell>
          <cell r="C110" t="str">
            <v>E</v>
          </cell>
          <cell r="D110" t="str">
            <v>Tous les membres de l'équipe soignante de votre établissement ont bénéficié d'une séance de sensibilisation aux erreurs médicamenteuses</v>
          </cell>
          <cell r="E110" t="str">
            <v>RépSimple</v>
          </cell>
        </row>
        <row r="111">
          <cell r="B111" t="str">
            <v>E.02</v>
          </cell>
          <cell r="C111" t="str">
            <v>E</v>
          </cell>
          <cell r="D111" t="str">
            <v>Une fiche de déclaration d'événement indésirable médicamenteux est mise à la disposition des soignants dans votre établissement</v>
          </cell>
          <cell r="E111" t="str">
            <v>RépSimple</v>
          </cell>
        </row>
        <row r="112">
          <cell r="B112" t="str">
            <v>E.03</v>
          </cell>
          <cell r="C112" t="str">
            <v>E</v>
          </cell>
          <cell r="D112" t="str">
            <v>Les modalités d'utilisation de cette fiche sont connues de tous les soignants de votre établissement</v>
          </cell>
          <cell r="E112" t="str">
            <v>RépSimple</v>
          </cell>
        </row>
        <row r="113">
          <cell r="B113" t="str">
            <v>E.04</v>
          </cell>
          <cell r="C113" t="str">
            <v>E</v>
          </cell>
          <cell r="D113" t="str">
            <v>Pour encourager la déclaration des erreurs médicamenteuses, une charte de "non punition", signée par la direction de l'établissement, existe</v>
          </cell>
          <cell r="E113" t="str">
            <v>RépSimple</v>
          </cell>
        </row>
        <row r="114">
          <cell r="B114" t="str">
            <v>E.05</v>
          </cell>
          <cell r="C114" t="str">
            <v>E</v>
          </cell>
          <cell r="D114" t="str">
            <v>L'analyse des erreurs médicamenteuses avérées ou évitées est organisée lors des réunions de coordination entre médecins (traitants et coordonnateurs), équipe soignante de votre établissement et la(les) pharmacie(s) d'officine</v>
          </cell>
          <cell r="E114" t="str">
            <v>RépSimple</v>
          </cell>
        </row>
        <row r="115">
          <cell r="B115" t="str">
            <v>E.06</v>
          </cell>
          <cell r="C115" t="str">
            <v>E</v>
          </cell>
          <cell r="D115" t="str">
            <v>Toutes les actions correctives décidées durant ces réunions pluridisciplinaires sont mises en place et évaluées</v>
          </cell>
          <cell r="E115" t="str">
            <v>RépSimple</v>
          </cell>
        </row>
        <row r="116">
          <cell r="B116" t="str">
            <v>E.07</v>
          </cell>
          <cell r="C116" t="str">
            <v>E</v>
          </cell>
          <cell r="D116" t="str">
            <v>Les IDE de votre établissement sont impliquées concrètement (réunion, relecture…) dans la sécurisation de la prise en charge médicamenteuse</v>
          </cell>
          <cell r="E116" t="str">
            <v>RépSimple</v>
          </cell>
        </row>
        <row r="117">
          <cell r="B117" t="str">
            <v>E.08</v>
          </cell>
          <cell r="C117" t="str">
            <v>E</v>
          </cell>
          <cell r="D117" t="str">
            <v>Les effets indésirables médicamenteux sont signalés à l'issue des réunions pluridisciplinaires au Centre Régional de PharmacoVigilance (CRPV)</v>
          </cell>
          <cell r="E117" t="str">
            <v>RépSimple</v>
          </cell>
        </row>
        <row r="118">
          <cell r="B118" t="str">
            <v>E.09</v>
          </cell>
          <cell r="C118" t="str">
            <v>E</v>
          </cell>
          <cell r="D118" t="str">
            <v>Les coordonnées du CRPV (numéro de téléphone, fax, mail) sont accessibles</v>
          </cell>
          <cell r="E118" t="str">
            <v>RépSimple</v>
          </cell>
        </row>
        <row r="119">
          <cell r="B119" t="str">
            <v>F.01</v>
          </cell>
          <cell r="C119" t="str">
            <v>F</v>
          </cell>
          <cell r="D119" t="str">
            <v xml:space="preserve">Le médecin coordonnateur de l'établissement, en lien avec le pharmacien référent, analyse lors des réunions de coordination la consommation médicamenteuse </v>
          </cell>
          <cell r="E119" t="str">
            <v>RépSimple</v>
          </cell>
        </row>
        <row r="120">
          <cell r="B120" t="str">
            <v>F.02</v>
          </cell>
          <cell r="C120" t="str">
            <v>F</v>
          </cell>
          <cell r="D120" t="str">
            <v>Votre établissement participe aux démarches institutionnelles régionales ou nationales visant à maîtriser la iatrogénie (antibioprophylaxie, douleur…)</v>
          </cell>
          <cell r="E120" t="str">
            <v>RépSimple</v>
          </cell>
        </row>
        <row r="121">
          <cell r="B121" t="str">
            <v>F.03</v>
          </cell>
          <cell r="C121" t="str">
            <v>F</v>
          </cell>
          <cell r="D121" t="str">
            <v>Le médecin coordonnateur, en lien avec le pharmacien référent, définit des objectifs spécifiques à votre établissement pour améliorer certaines pratiques de prescriptions (psychotropes, relais IV/PO, adaptation de la posologie…)</v>
          </cell>
          <cell r="E121" t="str">
            <v>RépSimple</v>
          </cell>
        </row>
        <row r="122">
          <cell r="B122" t="str">
            <v>F.04</v>
          </cell>
          <cell r="C122" t="str">
            <v>F</v>
          </cell>
          <cell r="D122" t="str">
            <v>Vous avez identifié dans votre établissement des médicaments "à risque" (AVK, insuline …) et mis en place des dispositions spécifiques de gestion / préparation / administration</v>
          </cell>
          <cell r="E122" t="str">
            <v>RépSimple</v>
          </cell>
        </row>
        <row r="123">
          <cell r="B123" t="str">
            <v>G.01</v>
          </cell>
          <cell r="C123" t="str">
            <v>G</v>
          </cell>
          <cell r="D123" t="str">
            <v>Votre établissement a clarifié sous forme d'une convention les liens organisationnels avec la(les) pharmacie(s) d'officine (heure et jour de délivrance, modalités de commandes, bons d'urgence, modalités de préparation des doses à administrer…)</v>
          </cell>
          <cell r="E123" t="str">
            <v>RépSimple</v>
          </cell>
        </row>
        <row r="124">
          <cell r="B124" t="str">
            <v>G.02</v>
          </cell>
          <cell r="C124" t="str">
            <v>G</v>
          </cell>
          <cell r="D124" t="str">
            <v xml:space="preserve">L'organisation du circuit du médicament en place repose sur une concertation formalisée, et renouvelée chaque année, entre le médecin coordonnateur, le cadre ou l'infirmier en charge de la coordination de l'équipe soignante (IDEC) et le(s) pharmacien(s) </v>
          </cell>
          <cell r="E124" t="str">
            <v>RépSimple</v>
          </cell>
        </row>
        <row r="125">
          <cell r="B125" t="str">
            <v>G.03</v>
          </cell>
          <cell r="C125" t="str">
            <v>G</v>
          </cell>
          <cell r="D125" t="str">
            <v>Un pharmacien référent a été désigné pour votre établissement</v>
          </cell>
          <cell r="E125" t="str">
            <v>RépSimple</v>
          </cell>
        </row>
        <row r="126">
          <cell r="B126" t="str">
            <v>G.04</v>
          </cell>
          <cell r="C126" t="str">
            <v>G</v>
          </cell>
          <cell r="D126" t="str">
            <v>Un membre de l'équipe pharmaceutique (pharmacien, préparateur) se rend dans votre établissement régulièrement (en dehors des livraisons de médicaments)</v>
          </cell>
          <cell r="E126" t="str">
            <v>RépSimple</v>
          </cell>
        </row>
        <row r="127">
          <cell r="B127" t="str">
            <v>H.01</v>
          </cell>
          <cell r="C127" t="str">
            <v>H</v>
          </cell>
          <cell r="D127" t="str">
            <v>Un dossier médical et un dossier de soins "type" ont été élaborés par le médecin coordonnateur</v>
          </cell>
          <cell r="E127" t="str">
            <v>RépSimple</v>
          </cell>
        </row>
        <row r="128">
          <cell r="B128" t="str">
            <v>H.02</v>
          </cell>
          <cell r="C128" t="str">
            <v>H</v>
          </cell>
          <cell r="D128" t="str">
            <v>Le dossier médical et le dossier de soins sont accessibles 24h/24 au médecin traitant, dans des conditions propres à assurer sa confidentialité</v>
          </cell>
          <cell r="E128" t="str">
            <v>RépSimple</v>
          </cell>
        </row>
        <row r="129">
          <cell r="B129" t="str">
            <v>H.03</v>
          </cell>
          <cell r="C129" t="str">
            <v>H</v>
          </cell>
          <cell r="D129" t="str">
            <v>Le dossier médical est informatisé</v>
          </cell>
          <cell r="E129" t="str">
            <v>RépSimple</v>
          </cell>
        </row>
        <row r="130">
          <cell r="B130" t="str">
            <v>H.04</v>
          </cell>
          <cell r="C130" t="str">
            <v>H</v>
          </cell>
          <cell r="D130" t="str">
            <v>Le dossier de soins est informatisé</v>
          </cell>
          <cell r="E130" t="str">
            <v>RépSimple</v>
          </cell>
        </row>
        <row r="131">
          <cell r="B131" t="str">
            <v>H.05</v>
          </cell>
          <cell r="C131" t="str">
            <v>H</v>
          </cell>
          <cell r="D131" t="str">
            <v>Les éventuels troubles de déglutition du résident sont indiqués dans son dossier</v>
          </cell>
          <cell r="E131" t="str">
            <v>RépSimple</v>
          </cell>
        </row>
        <row r="132">
          <cell r="B132" t="str">
            <v>H.06</v>
          </cell>
          <cell r="C132" t="str">
            <v>H</v>
          </cell>
          <cell r="D132" t="str">
            <v xml:space="preserve">Les allergies éventuelles des résidents sont systématiquement mentionnées dans son dossier </v>
          </cell>
          <cell r="E132" t="str">
            <v>RépSimple</v>
          </cell>
        </row>
        <row r="133">
          <cell r="B133" t="str">
            <v>H.07</v>
          </cell>
          <cell r="C133" t="str">
            <v>H</v>
          </cell>
          <cell r="D133" t="str">
            <v>A l'entrée dans votre établissement, le poids du résident est : 
- mesuré 
- indiqué dans son dossier</v>
          </cell>
          <cell r="E133" t="str">
            <v>RépSimple</v>
          </cell>
        </row>
        <row r="134">
          <cell r="B134" t="str">
            <v>H.08</v>
          </cell>
          <cell r="C134" t="str">
            <v>H</v>
          </cell>
          <cell r="D134" t="str">
            <v>Le poids du résident est : 
- mesuré à intervalles réguliers (recommandation d'une pesée mensuelle)
- indiqué dans son dossier</v>
          </cell>
          <cell r="E134" t="str">
            <v>RépSimple</v>
          </cell>
        </row>
        <row r="135">
          <cell r="B135" t="str">
            <v>H.09</v>
          </cell>
          <cell r="C135" t="str">
            <v>H</v>
          </cell>
          <cell r="D135" t="str">
            <v>La fonction rénale du résident est : 
- évaluée à intervalles réguliers 
- notée dans son dossier
- systématiquement visible sur les prescriptions</v>
          </cell>
          <cell r="E135" t="str">
            <v>RépSimple</v>
          </cell>
        </row>
        <row r="136">
          <cell r="B136" t="str">
            <v>H.10</v>
          </cell>
          <cell r="C136" t="str">
            <v>H</v>
          </cell>
          <cell r="D136" t="str">
            <v>Les prescriptions médicamenteuses des résidents sont reçues avant ou en même temps que le résident lui-même, qu'il vienne d'un établissement de santé, d'un établissement médico-social ou d'un domicile</v>
          </cell>
          <cell r="E136" t="str">
            <v>RépSimple</v>
          </cell>
        </row>
        <row r="137">
          <cell r="B137" t="str">
            <v>I.01</v>
          </cell>
          <cell r="C137" t="str">
            <v>I</v>
          </cell>
          <cell r="D137" t="str">
            <v>Lors de l'admission du résident, le médecin coordonnateur, en lien avec le médecin traitant et l'IDE, évalue le degré de dépendance du résident, notamment en ce qui concerne la prise en charge de son traitement</v>
          </cell>
          <cell r="E137" t="str">
            <v>RépSimple</v>
          </cell>
        </row>
        <row r="138">
          <cell r="B138" t="str">
            <v>I.02</v>
          </cell>
          <cell r="C138" t="str">
            <v>I</v>
          </cell>
          <cell r="D138" t="str">
            <v>Un protocole recense les situations dans lesquelles l'autonomie peut être laissée au résident pour la prise de ses médicaments, ainsi que les médicaments concernés</v>
          </cell>
          <cell r="E138" t="str">
            <v>RépSimple</v>
          </cell>
        </row>
        <row r="139">
          <cell r="B139" t="str">
            <v>I.03</v>
          </cell>
          <cell r="C139" t="str">
            <v>I</v>
          </cell>
          <cell r="D139" t="str">
            <v>L'autonomie du résident pour prendre lui-même ses médicaments est réévaluée régulièrement</v>
          </cell>
          <cell r="E139" t="str">
            <v>RépSimple</v>
          </cell>
        </row>
        <row r="140">
          <cell r="B140" t="str">
            <v>I.04</v>
          </cell>
          <cell r="C140" t="str">
            <v>I</v>
          </cell>
          <cell r="D140" t="str">
            <v xml:space="preserve">Cette décision est indiquée en clair dans le dossier du résident </v>
          </cell>
          <cell r="E140" t="str">
            <v>RépSimple</v>
          </cell>
        </row>
        <row r="141">
          <cell r="B141" t="str">
            <v>I.05</v>
          </cell>
          <cell r="C141" t="str">
            <v>I</v>
          </cell>
          <cell r="D141" t="str">
            <v>Si le résident gère seul son traitement, les conditions de gestion et détention des médicaments dans sa chambre sont sécurisées</v>
          </cell>
          <cell r="E141" t="str">
            <v>RépSimple</v>
          </cell>
        </row>
        <row r="142">
          <cell r="B142" t="str">
            <v>I.06</v>
          </cell>
          <cell r="C142" t="str">
            <v>I</v>
          </cell>
          <cell r="D142" t="str">
            <v>Dans le cas où le résident est autonome, les IDE ou le pharmacien lui expliquent le traitement et s'assurent de sa compréhension</v>
          </cell>
          <cell r="E142" t="str">
            <v>RépSimple</v>
          </cell>
        </row>
        <row r="143">
          <cell r="B143" t="str">
            <v>I.07</v>
          </cell>
          <cell r="C143" t="str">
            <v>I</v>
          </cell>
          <cell r="D143" t="str">
            <v>Dans le cas où le résident est autonome, les consignes particulières de prises (avant, pendant, après le repas…) lui sont rappelées par les IDE ou le pharmacien</v>
          </cell>
          <cell r="E143" t="str">
            <v>RépSimple</v>
          </cell>
        </row>
        <row r="144">
          <cell r="B144" t="str">
            <v>I.08</v>
          </cell>
          <cell r="C144" t="str">
            <v>I</v>
          </cell>
          <cell r="D144" t="str">
            <v>Dans le cas où le résident est autonome, la prise effective des médicaments est vérifiée</v>
          </cell>
          <cell r="E144" t="str">
            <v>RépSimple</v>
          </cell>
        </row>
        <row r="145">
          <cell r="B145" t="str">
            <v>J.01</v>
          </cell>
          <cell r="C145" t="str">
            <v>J</v>
          </cell>
          <cell r="D145" t="str">
            <v>En cas de transfert programmé du résident vers un établissement de soins ou un autre établissement médico-social, l'état complet de la prescription (y compris collyres…) est systématiquement transmis, avec mention de :
- la dénomination internationale commune (dci)
- la posologie
- la voie d'administration
- la durée de traitement
- la date d'initiation des médicaments qui le justifient (benzodiazépines...)</v>
          </cell>
          <cell r="E145" t="str">
            <v>RépSimple</v>
          </cell>
        </row>
        <row r="146">
          <cell r="B146" t="str">
            <v>J.02</v>
          </cell>
          <cell r="C146" t="str">
            <v>J</v>
          </cell>
          <cell r="D146" t="str">
            <v>En cas de transfert programmé du résident vers un établissement de soins ou un autre établissement médico-social, les données cliniques et biologiques sont systématiquement transmises</v>
          </cell>
          <cell r="E146" t="str">
            <v>RépSimple</v>
          </cell>
        </row>
        <row r="147">
          <cell r="B147" t="str">
            <v>J.03</v>
          </cell>
          <cell r="C147" t="str">
            <v>J</v>
          </cell>
          <cell r="D147" t="str">
            <v>En cas de transfert en urgence du résident vers un établissement de soins ou un autre établissement médico-social, l'état complet de la prescription (y compris collyres…) est systématiquement transmis, avec mention de :
- la dénomination internationale commune (dci)
- la posologie
- la voie d'administration
- la durée de traitement
- la date d'initiation des médicaments qui le justifient (benzodiazépines...)</v>
          </cell>
          <cell r="E147" t="str">
            <v>RépSimple</v>
          </cell>
        </row>
        <row r="148">
          <cell r="B148" t="str">
            <v>J.04</v>
          </cell>
          <cell r="C148" t="str">
            <v>J</v>
          </cell>
          <cell r="D148" t="str">
            <v>En cas de transfert en urgence du résident vers un établissement de soins ou un autre établissement médico-social, les données cliniques et biologiques sont systématiquement transmises</v>
          </cell>
          <cell r="E148" t="str">
            <v>RépSimple</v>
          </cell>
        </row>
        <row r="149">
          <cell r="B149" t="str">
            <v>K.01</v>
          </cell>
          <cell r="C149" t="str">
            <v>K</v>
          </cell>
          <cell r="D149" t="str">
            <v>Lors de l'admission du résident, l'établissement s'efforce de connaître ses traitements antérieurs (avant l'entrée en institution)</v>
          </cell>
          <cell r="E149" t="str">
            <v>RépSimple</v>
          </cell>
        </row>
        <row r="150">
          <cell r="B150" t="str">
            <v>K.02</v>
          </cell>
          <cell r="C150" t="str">
            <v>K</v>
          </cell>
          <cell r="D150" t="str">
            <v xml:space="preserve">A l'admission du résident, le médecin coordonnateur est en lien avec le médecin traitant qui prescrit les traitements en justifiant toute modification (conservé, substitué ou arrêté) </v>
          </cell>
          <cell r="E150" t="str">
            <v>RépSimple</v>
          </cell>
        </row>
        <row r="151">
          <cell r="B151" t="str">
            <v>K.03</v>
          </cell>
          <cell r="C151" t="str">
            <v>K</v>
          </cell>
          <cell r="D151" t="str">
            <v>A l'admission du résident, toutes les modifications de traitement sont tracées dans son  dossier</v>
          </cell>
          <cell r="E151" t="str">
            <v>RépSimple</v>
          </cell>
        </row>
        <row r="152">
          <cell r="B152" t="str">
            <v>K.04</v>
          </cell>
          <cell r="C152" t="str">
            <v>K</v>
          </cell>
          <cell r="D152" t="str">
            <v>A l'admission du résident, les modifications du traitement (arrêt ou substitution) sont expliquées au résident et/ou à la famille/entourage</v>
          </cell>
          <cell r="E152" t="str">
            <v>RépSimple</v>
          </cell>
        </row>
        <row r="153">
          <cell r="B153" t="str">
            <v>K.05</v>
          </cell>
          <cell r="C153" t="str">
            <v>K</v>
          </cell>
          <cell r="D153" t="str">
            <v>Lors d'une hospitalisation du résident, une confrontation de son traitement avant et au retour dans l'établissement est effectuée</v>
          </cell>
          <cell r="E153" t="str">
            <v>RépSimple</v>
          </cell>
        </row>
        <row r="154">
          <cell r="B154" t="str">
            <v>K.06</v>
          </cell>
          <cell r="C154" t="str">
            <v>K</v>
          </cell>
          <cell r="D154" t="str">
            <v xml:space="preserve">Lors du retour d'hospitalisation du résident, le médecin coordonnateur est en lien avec le médecin traitant qui prescrit les traitements en justifiant toute modification (conservé, substitué ou arrêté) </v>
          </cell>
          <cell r="E154" t="str">
            <v>RépSimple</v>
          </cell>
        </row>
        <row r="155">
          <cell r="B155" t="str">
            <v>K.07</v>
          </cell>
          <cell r="C155" t="str">
            <v>K</v>
          </cell>
          <cell r="D155" t="str">
            <v>Lors du retour d'hospitalisation du résident, toutes les modifications de traitement sont tracées dans son dossier</v>
          </cell>
          <cell r="E155" t="str">
            <v>RépSimple</v>
          </cell>
        </row>
        <row r="156">
          <cell r="B156" t="str">
            <v>K.08</v>
          </cell>
          <cell r="C156" t="str">
            <v>K</v>
          </cell>
          <cell r="D156" t="str">
            <v>Lors du retour d'hospitalisation du résident, les modifications du traitement (arrêt ou substitution) sont expliquées au résident et/ou à la famille/entourage</v>
          </cell>
          <cell r="E156" t="str">
            <v>RépSimple</v>
          </cell>
        </row>
        <row r="157">
          <cell r="B157" t="str">
            <v>L.01</v>
          </cell>
          <cell r="C157" t="str">
            <v>L</v>
          </cell>
          <cell r="D157" t="str">
            <v>Les prescriptions médicamenteuses des résidents sont informatisées pour la totalité du traitement du résident</v>
          </cell>
          <cell r="E157" t="str">
            <v>RépSimple</v>
          </cell>
        </row>
        <row r="158">
          <cell r="B158" t="str">
            <v>L.02</v>
          </cell>
          <cell r="C158" t="str">
            <v>L</v>
          </cell>
          <cell r="D158" t="str">
            <v>L'établissement dispose d'une base de données sur le médicament, certifiée par la Haute Autorité de Santé</v>
          </cell>
          <cell r="E158" t="str">
            <v>RépSimple</v>
          </cell>
        </row>
        <row r="159">
          <cell r="B159" t="str">
            <v>L.03</v>
          </cell>
          <cell r="C159" t="str">
            <v>L</v>
          </cell>
          <cell r="D159" t="str">
            <v>Le cas échéant, les prescriptions informatisées sont transmises à la pharmacie (compatibilité système informatique EHPAD/système informatique Pharmacie)</v>
          </cell>
          <cell r="E159" t="str">
            <v>RépSimple</v>
          </cell>
        </row>
        <row r="160">
          <cell r="B160" t="str">
            <v>L.04</v>
          </cell>
          <cell r="C160" t="str">
            <v>L</v>
          </cell>
          <cell r="D160" t="str">
            <v>Les prescriptions sont intégralement conformes aux bonnes pratiques (datées, lisibles, signées, dosages, posologies…)</v>
          </cell>
          <cell r="E160" t="str">
            <v>RépSimple</v>
          </cell>
        </row>
        <row r="161">
          <cell r="B161" t="str">
            <v>L.05</v>
          </cell>
          <cell r="C161" t="str">
            <v>L</v>
          </cell>
          <cell r="D161" t="str">
            <v>La prescription se fait préférentiellement en dénomination commune internationale (dci)</v>
          </cell>
          <cell r="E161" t="str">
            <v>RépSimple</v>
          </cell>
        </row>
        <row r="162">
          <cell r="B162" t="str">
            <v>L.06</v>
          </cell>
          <cell r="C162" t="str">
            <v>L</v>
          </cell>
          <cell r="D162" t="str">
            <v>Lorsque la prescription mentionne les noms de spécialités, la dci est aussi systématiquement indiquée</v>
          </cell>
          <cell r="E162" t="str">
            <v>RépSimple</v>
          </cell>
        </row>
        <row r="163">
          <cell r="B163" t="str">
            <v>L.07</v>
          </cell>
          <cell r="C163" t="str">
            <v>L</v>
          </cell>
          <cell r="D163" t="str">
            <v>Dans la mesure du possible, les médecins traitants s'astreignent à prescrire à la liste préférentielle</v>
          </cell>
          <cell r="E163" t="str">
            <v>RépSimple</v>
          </cell>
        </row>
        <row r="164">
          <cell r="B164" t="str">
            <v>L.08</v>
          </cell>
          <cell r="C164" t="str">
            <v>L</v>
          </cell>
          <cell r="D164" t="str">
            <v>La voie des médicaments injectables est systématiquement prescrite</v>
          </cell>
          <cell r="E164" t="str">
            <v>RépSimple</v>
          </cell>
        </row>
        <row r="165">
          <cell r="B165" t="str">
            <v>L.09</v>
          </cell>
          <cell r="C165" t="str">
            <v>L</v>
          </cell>
          <cell r="D165" t="str">
            <v>Les modalités de dilution des médicaments injectables (nature et volume du véhicule) sont prescrites ou renvoient à un protocole validé par l'établissement</v>
          </cell>
          <cell r="E165" t="str">
            <v>RépSimple</v>
          </cell>
        </row>
        <row r="166">
          <cell r="B166" t="str">
            <v>L.10</v>
          </cell>
          <cell r="C166" t="str">
            <v>L</v>
          </cell>
          <cell r="D166" t="str">
            <v>Les prescriptions conditionnelles (si besoin) d'antalgiques font l'objet d'un protocole d'administration nominatif</v>
          </cell>
          <cell r="E166" t="str">
            <v>RépSimple</v>
          </cell>
        </row>
        <row r="167">
          <cell r="B167" t="str">
            <v>L.11</v>
          </cell>
          <cell r="C167" t="str">
            <v>L</v>
          </cell>
          <cell r="D167" t="str">
            <v>Médecins et IDE ont défini ensemble les symboles utilisés pour la prescription (arrêt de traitement, sous condition…) [mettre NC si prescription informatisée]</v>
          </cell>
          <cell r="E167" t="str">
            <v>RépSimple</v>
          </cell>
        </row>
        <row r="168">
          <cell r="B168" t="str">
            <v>L.12</v>
          </cell>
          <cell r="C168" t="str">
            <v>L</v>
          </cell>
          <cell r="D168" t="str">
            <v>Il arrive que les IDE transcrivent elles-mêmes les prescriptions de l'ordonnance papier dans le logiciel informatique</v>
          </cell>
          <cell r="E168" t="str">
            <v>RépSimpleInv</v>
          </cell>
        </row>
        <row r="169">
          <cell r="B169" t="str">
            <v>L.13</v>
          </cell>
          <cell r="C169" t="str">
            <v>L</v>
          </cell>
          <cell r="D169" t="str">
            <v>Des réévaluations régulières des traitements médicamenteux des résidents sont effectuées entre médecin coordonnateur et médecins traitants</v>
          </cell>
          <cell r="E169" t="str">
            <v>RépSimple</v>
          </cell>
        </row>
        <row r="170">
          <cell r="B170" t="str">
            <v>L.14</v>
          </cell>
          <cell r="C170" t="str">
            <v>L</v>
          </cell>
          <cell r="D170" t="str">
            <v>La réévaluation des prescriptions est effectuée :
- au moins tous les 6 mois
- au moins tous les 12 mois</v>
          </cell>
          <cell r="E170" t="str">
            <v>RépComplexe2</v>
          </cell>
        </row>
        <row r="171">
          <cell r="B171" t="str">
            <v>L.15</v>
          </cell>
          <cell r="C171" t="str">
            <v>L</v>
          </cell>
          <cell r="D171" t="str">
            <v>La réévaluation des prescriptions est  tracée dans le dossier du résident</v>
          </cell>
          <cell r="E171" t="str">
            <v>RépSimple</v>
          </cell>
        </row>
        <row r="172">
          <cell r="B172" t="str">
            <v>L.16</v>
          </cell>
          <cell r="C172" t="str">
            <v>L</v>
          </cell>
          <cell r="D172" t="str">
            <v>Des réévaluations régulières des traitements médicamenteux sont programmées pour les résidents identifiés à risque (Alzheimer, dénutrition, troubles de la déglutition…)</v>
          </cell>
          <cell r="E172" t="str">
            <v>RépSimple</v>
          </cell>
        </row>
        <row r="173">
          <cell r="B173" t="str">
            <v>L.17</v>
          </cell>
          <cell r="C173" t="str">
            <v>L</v>
          </cell>
          <cell r="D173" t="str">
            <v>Les prescriptions transmises oralement sont ensuite régularisées par le médecin</v>
          </cell>
          <cell r="E173" t="str">
            <v>RépSimple</v>
          </cell>
        </row>
        <row r="174">
          <cell r="B174" t="str">
            <v>M.01</v>
          </cell>
          <cell r="C174" t="str">
            <v>M</v>
          </cell>
          <cell r="D174" t="str">
            <v>Le pharmacien dispose de l'historique des traitements du résident, des données cliniques et biologiques nécessaires à son analyse pharmaceutique</v>
          </cell>
          <cell r="E174" t="str">
            <v>RépSimple</v>
          </cell>
        </row>
        <row r="175">
          <cell r="B175" t="str">
            <v>M.02</v>
          </cell>
          <cell r="C175" t="str">
            <v>M</v>
          </cell>
          <cell r="D175" t="str">
            <v>Le pharmacien transmet à l'équipe médicale et à l'équipe soignante des avis pharmaceutiques d'adaptation des prescriptions en tant que de besoin</v>
          </cell>
          <cell r="E175" t="str">
            <v>RépSimple</v>
          </cell>
        </row>
        <row r="176">
          <cell r="B176" t="str">
            <v>M.03</v>
          </cell>
          <cell r="C176" t="str">
            <v>M</v>
          </cell>
          <cell r="D176" t="str">
            <v>Les modalités de transmission des avis pharmaceutiques ont fait l'objet d'une concertation entre médecins coordonnateur, traitants ou autres et pharmacien(s)</v>
          </cell>
          <cell r="E176" t="str">
            <v>RépSimple</v>
          </cell>
        </row>
        <row r="177">
          <cell r="B177" t="str">
            <v>M.04</v>
          </cell>
          <cell r="C177" t="str">
            <v>M</v>
          </cell>
          <cell r="D177" t="str">
            <v>Les avis pharmaceutiques sont notés ou insérés dans le dossier du résident</v>
          </cell>
          <cell r="E177" t="str">
            <v>RépSimple</v>
          </cell>
        </row>
        <row r="178">
          <cell r="B178" t="str">
            <v>N.01</v>
          </cell>
          <cell r="C178" t="str">
            <v>N</v>
          </cell>
          <cell r="D178" t="str">
            <v>Des mesures sont prises pour garantir, en dehors de la délivrance nominative, la disponibilité des médicaments prescrits à tout moment (urgences, nouveaux traitements ou modifications de traitements…)</v>
          </cell>
          <cell r="E178" t="str">
            <v>RépSimple</v>
          </cell>
        </row>
        <row r="179">
          <cell r="B179" t="str">
            <v>N.02</v>
          </cell>
          <cell r="C179" t="str">
            <v>N</v>
          </cell>
          <cell r="D179" t="str">
            <v>Les délivrances nominatives arrivent dans des contenants (bacs, tiroirs, casiers, sachets...) adaptés au mode de rangement dans votre établissement</v>
          </cell>
          <cell r="E179" t="str">
            <v>RépSimple</v>
          </cell>
        </row>
        <row r="180">
          <cell r="B180" t="str">
            <v>N.03</v>
          </cell>
          <cell r="C180" t="str">
            <v>N</v>
          </cell>
          <cell r="D180" t="str">
            <v>Les arrêts de traitement sont pris en compte et les médicaments sont retirés des contenants (bacs, tiroirs, casiers…)</v>
          </cell>
          <cell r="E180" t="str">
            <v>RépSimple</v>
          </cell>
        </row>
        <row r="181">
          <cell r="B181" t="str">
            <v>O.01</v>
          </cell>
          <cell r="C181" t="str">
            <v>O</v>
          </cell>
          <cell r="D181" t="str">
            <v>Les médicaments sont préparés par du personnel habilité</v>
          </cell>
          <cell r="E181" t="str">
            <v>RépSimple</v>
          </cell>
        </row>
        <row r="182">
          <cell r="B182" t="str">
            <v>O.02</v>
          </cell>
          <cell r="C182" t="str">
            <v>O</v>
          </cell>
          <cell r="D182" t="str">
            <v>Une consigne ou une règle prévoit que la personne qui prépare les médicaments ne réponde plus au téléphone lors de la préparation des médicaments. Cette règle est respectée.</v>
          </cell>
          <cell r="E182" t="str">
            <v>RépSimple</v>
          </cell>
        </row>
        <row r="183">
          <cell r="B183" t="str">
            <v>O.03</v>
          </cell>
          <cell r="C183" t="str">
            <v>O</v>
          </cell>
          <cell r="D183" t="str">
            <v>La personne qui prépare les médicaments porte gants, masque et charlotte lors de la préparation des piluliers</v>
          </cell>
          <cell r="E183" t="str">
            <v>RépSimple</v>
          </cell>
        </row>
        <row r="184">
          <cell r="B184" t="str">
            <v>O.04</v>
          </cell>
          <cell r="C184" t="str">
            <v>O</v>
          </cell>
          <cell r="D184" t="str">
            <v>Les piluliers sont préparés dans un local propre et suffisamment ventilé</v>
          </cell>
          <cell r="E184" t="str">
            <v>RépSimple</v>
          </cell>
        </row>
        <row r="185">
          <cell r="B185" t="str">
            <v>O.05</v>
          </cell>
          <cell r="C185" t="str">
            <v>O</v>
          </cell>
          <cell r="D185" t="str">
            <v>Un double contrôle des tiroirs ou piluliers préparés est effectué</v>
          </cell>
          <cell r="E185" t="str">
            <v>RépSimple</v>
          </cell>
        </row>
        <row r="186">
          <cell r="B186" t="str">
            <v>O.06</v>
          </cell>
          <cell r="C186" t="str">
            <v>O</v>
          </cell>
          <cell r="D186" t="str">
            <v xml:space="preserve">La préparation et l'administration des médicaments sont faites au vu de la prescription initiale, et non d'une retranscription de cette prescription </v>
          </cell>
          <cell r="E186" t="str">
            <v>RépSimple</v>
          </cell>
        </row>
        <row r="187">
          <cell r="B187" t="str">
            <v>O.07</v>
          </cell>
          <cell r="C187" t="str">
            <v>O</v>
          </cell>
          <cell r="D187" t="str">
            <v>Le tiroir ou pilulier utilisé pour apporter les doses à administrer jusqu'à la chambre est identifié au nom du résident</v>
          </cell>
          <cell r="E187" t="str">
            <v>RépSimple</v>
          </cell>
        </row>
        <row r="188">
          <cell r="B188" t="str">
            <v>O.08</v>
          </cell>
          <cell r="C188" t="str">
            <v>O</v>
          </cell>
          <cell r="D188" t="str">
            <v>Les dimensions du tiroir ou pilulier sont adaptées au volume des produits (pas de déconditionnement, pas de sachet plié, pas de case qui déborde…)</v>
          </cell>
          <cell r="E188" t="str">
            <v>RépSimple</v>
          </cell>
        </row>
        <row r="189">
          <cell r="B189" t="str">
            <v>O.09</v>
          </cell>
          <cell r="C189" t="str">
            <v>O</v>
          </cell>
          <cell r="D189" t="str">
            <v>Le tiroir ou pilulier est compartimenté par moment de prise (matin, midi, soir, éventuellement nuit)</v>
          </cell>
          <cell r="E189" t="str">
            <v>RépSimple</v>
          </cell>
        </row>
        <row r="190">
          <cell r="B190" t="str">
            <v>O.10</v>
          </cell>
          <cell r="C190" t="str">
            <v>O</v>
          </cell>
          <cell r="D190" t="str">
            <v xml:space="preserve">Le tiroir ou pilulier est préparé pour une durée tenant compte des conditions de conservation des médicaments </v>
          </cell>
          <cell r="E190" t="str">
            <v>RépSimple</v>
          </cell>
        </row>
        <row r="191">
          <cell r="B191" t="str">
            <v>O.11</v>
          </cell>
          <cell r="C191" t="str">
            <v>O</v>
          </cell>
          <cell r="D191" t="str">
            <v>La préparation des tiroirs ou piluliers se fait résident par résident et non pas médicament par médicament</v>
          </cell>
          <cell r="E191" t="str">
            <v>RépSimple</v>
          </cell>
        </row>
        <row r="192">
          <cell r="B192" t="str">
            <v>O.12</v>
          </cell>
          <cell r="C192" t="str">
            <v>O</v>
          </cell>
          <cell r="D192" t="str">
            <v>A l'intérieur du tiroir ou pilulier, tous les médicaments sont identifiables (nom du médicament, dosage…)</v>
          </cell>
          <cell r="E192" t="str">
            <v>RépSimple</v>
          </cell>
        </row>
        <row r="193">
          <cell r="B193" t="str">
            <v>O.13</v>
          </cell>
          <cell r="C193" t="str">
            <v>O</v>
          </cell>
          <cell r="D193" t="str">
            <v>Le chariot d'administration est organisé de manière à éviter les confusions de médicaments et de dosages</v>
          </cell>
          <cell r="E193" t="str">
            <v>RépSimple</v>
          </cell>
        </row>
        <row r="194">
          <cell r="B194" t="str">
            <v>O.14</v>
          </cell>
          <cell r="C194" t="str">
            <v>O</v>
          </cell>
          <cell r="D194" t="str">
            <v>Les IDE disposent d'une liste à jour et validée des équivalences et substitutions de médicaments</v>
          </cell>
          <cell r="E194" t="str">
            <v>RépSimple</v>
          </cell>
        </row>
        <row r="195">
          <cell r="B195" t="str">
            <v>O.15</v>
          </cell>
          <cell r="C195" t="str">
            <v>O</v>
          </cell>
          <cell r="D195" t="str">
            <v>La personne qui prépare les médicaments dispose de la liste des médicaments à ne pas écraser et la liste des gélules à ne pas ouvrir</v>
          </cell>
          <cell r="E195" t="str">
            <v>RépSimple</v>
          </cell>
        </row>
        <row r="196">
          <cell r="B196" t="str">
            <v>O.16</v>
          </cell>
          <cell r="C196" t="str">
            <v>O</v>
          </cell>
          <cell r="D196" t="str">
            <v>Les médicaments multidoses peuvent être partagés entre plusieurs résidents</v>
          </cell>
          <cell r="E196" t="str">
            <v>RépSimpleInv</v>
          </cell>
        </row>
        <row r="197">
          <cell r="B197" t="str">
            <v>O.17</v>
          </cell>
          <cell r="C197" t="str">
            <v>O</v>
          </cell>
          <cell r="D197" t="str">
            <v>Les stylos injecteurs d'insuline peuvent être partagés entre plusieurs résidents</v>
          </cell>
          <cell r="E197" t="str">
            <v>RépSimpleInv</v>
          </cell>
        </row>
        <row r="198">
          <cell r="B198" t="str">
            <v>O.18</v>
          </cell>
          <cell r="C198" t="str">
            <v>O</v>
          </cell>
          <cell r="D198" t="str">
            <v>Les médicaments multidoses (gouttes buvables…), les médicaments écrasés, le cas échéant, sont préparés au plus près de l'administration</v>
          </cell>
          <cell r="E198" t="str">
            <v>RépSimple</v>
          </cell>
        </row>
        <row r="199">
          <cell r="B199" t="str">
            <v>P.01</v>
          </cell>
          <cell r="C199" t="str">
            <v>P</v>
          </cell>
          <cell r="D199" t="str">
            <v>L'identité du résident est vérifiée systématiquement avant toute administration</v>
          </cell>
          <cell r="E199" t="str">
            <v>RépSimple</v>
          </cell>
        </row>
        <row r="200">
          <cell r="B200" t="str">
            <v>P.02</v>
          </cell>
          <cell r="C200" t="str">
            <v>P</v>
          </cell>
          <cell r="D200" t="str">
            <v>La concordance entre les doses préparées et la prescription est réalisée</v>
          </cell>
          <cell r="E200" t="str">
            <v>RépSimple</v>
          </cell>
        </row>
        <row r="201">
          <cell r="B201" t="str">
            <v>P.03</v>
          </cell>
          <cell r="C201" t="str">
            <v>P</v>
          </cell>
          <cell r="D201" t="str">
            <v>L'administration des médicaments est enregistrée sur un support validé par le médecin, en regard de la prescription</v>
          </cell>
          <cell r="E201" t="str">
            <v>RépSimple</v>
          </cell>
        </row>
        <row r="202">
          <cell r="B202" t="str">
            <v>P.04</v>
          </cell>
          <cell r="C202" t="str">
            <v>P</v>
          </cell>
          <cell r="D202" t="str">
            <v>L'administration des médicaments prescrits de façon conditionnelle (si besoin…) est enregistrée sur le support d'administration</v>
          </cell>
          <cell r="E202" t="str">
            <v>RépSimple</v>
          </cell>
        </row>
        <row r="203">
          <cell r="B203" t="str">
            <v>P.05</v>
          </cell>
          <cell r="C203" t="str">
            <v>P</v>
          </cell>
          <cell r="D203" t="str">
            <v>Les motifs de l'administration des médicaments en prescription conditionnelle sont indiqués sur le support d'administration ou dans le dossier du résident</v>
          </cell>
          <cell r="E203" t="str">
            <v>RépSimple</v>
          </cell>
        </row>
        <row r="204">
          <cell r="B204" t="str">
            <v>P.06</v>
          </cell>
          <cell r="C204" t="str">
            <v>P</v>
          </cell>
          <cell r="D204" t="str">
            <v>Des médicaments prescrits à l'oral peuvent être administrés avant la régularisation écrite de la prescription (hors urgence vitale)</v>
          </cell>
          <cell r="E204" t="str">
            <v>RépSimpleInv</v>
          </cell>
        </row>
        <row r="205">
          <cell r="B205" t="str">
            <v>P.07</v>
          </cell>
          <cell r="C205" t="str">
            <v>P</v>
          </cell>
          <cell r="D205" t="str">
            <v>Les difficultés d'administration sont enregistrées</v>
          </cell>
          <cell r="E205" t="str">
            <v>RépSimple</v>
          </cell>
        </row>
        <row r="206">
          <cell r="B206" t="str">
            <v>P.08</v>
          </cell>
          <cell r="C206" t="str">
            <v>P</v>
          </cell>
          <cell r="D206" t="str">
            <v xml:space="preserve">Les motifs de la non administration sont enregistrés </v>
          </cell>
          <cell r="E206" t="str">
            <v>RépSimple</v>
          </cell>
        </row>
        <row r="207">
          <cell r="B207" t="str">
            <v>P.09</v>
          </cell>
          <cell r="C207" t="str">
            <v>P</v>
          </cell>
          <cell r="D207" t="str">
            <v>Les médecins (traitants, coordonnateur ou autres) sont informés en cas de non administration de médicaments</v>
          </cell>
          <cell r="E207" t="str">
            <v>RépSimple</v>
          </cell>
        </row>
        <row r="208">
          <cell r="B208" t="str">
            <v>P.10</v>
          </cell>
          <cell r="C208" t="str">
            <v>P</v>
          </cell>
          <cell r="D208" t="str">
            <v>IDE et médecins ont défini ensemble les symboles utilisés pour tracer l'administration et la non-administration des médicaments [NC si prescription informatisée]</v>
          </cell>
          <cell r="E208" t="str">
            <v>RépSimple</v>
          </cell>
        </row>
        <row r="209">
          <cell r="B209" t="str">
            <v>P.11</v>
          </cell>
          <cell r="C209" t="str">
            <v>P</v>
          </cell>
          <cell r="D209" t="str">
            <v>L'administration des médicaments est enregistrée en temps réel à chaque prise</v>
          </cell>
          <cell r="E209" t="str">
            <v>RépSimple</v>
          </cell>
        </row>
        <row r="210">
          <cell r="B210" t="str">
            <v>P.12</v>
          </cell>
          <cell r="C210" t="str">
            <v>P</v>
          </cell>
          <cell r="D210" t="str">
            <v>Le moment de l'administration de chaque médicament est tracé (l'horaire pour les médicaments injectables)</v>
          </cell>
          <cell r="E210" t="str">
            <v>RépSimple</v>
          </cell>
        </row>
        <row r="211">
          <cell r="B211" t="str">
            <v>P.13</v>
          </cell>
          <cell r="C211" t="str">
            <v>P</v>
          </cell>
          <cell r="D211" t="str">
            <v>La personne qui administre les médicaments est :
- identifiée
- enregistrée</v>
          </cell>
          <cell r="E211" t="str">
            <v>RépSimple</v>
          </cell>
        </row>
        <row r="212">
          <cell r="B212" t="str">
            <v>P.14</v>
          </cell>
          <cell r="C212" t="str">
            <v>P</v>
          </cell>
          <cell r="D212" t="str">
            <v xml:space="preserve">La date limite d'utilisation après ouverture des médicaments multidoses est toujours inscrite sur le conditionnement  </v>
          </cell>
          <cell r="E212" t="str">
            <v>RépSimple</v>
          </cell>
        </row>
        <row r="213">
          <cell r="B213" t="str">
            <v>P.15</v>
          </cell>
          <cell r="C213" t="str">
            <v>P</v>
          </cell>
          <cell r="D213" t="str">
            <v>Des aides-soignantes administrent des médicaments en l'absence de l'IDE</v>
          </cell>
          <cell r="E213" t="str">
            <v>RépSimpleInv</v>
          </cell>
        </row>
        <row r="214">
          <cell r="B214" t="str">
            <v>Q.01</v>
          </cell>
          <cell r="C214" t="str">
            <v>Q</v>
          </cell>
          <cell r="D214" t="str">
            <v>La nécessité d'une aide à la prise est mentionnée sur la prescription médicale</v>
          </cell>
          <cell r="E214" t="str">
            <v>RépSimple</v>
          </cell>
        </row>
        <row r="215">
          <cell r="B215" t="str">
            <v>Q.02</v>
          </cell>
          <cell r="C215" t="str">
            <v>Q</v>
          </cell>
          <cell r="D215" t="str">
            <v>Les personnes chargées de l'aide à la prise des médicaments sont formées au bon usage des médicaments</v>
          </cell>
          <cell r="E215" t="str">
            <v>RépSimple</v>
          </cell>
        </row>
        <row r="216">
          <cell r="B216" t="str">
            <v>Q.03</v>
          </cell>
          <cell r="C216" t="str">
            <v>Q</v>
          </cell>
          <cell r="D216" t="str">
            <v>Les personnes chargées de l'aide à la prise des médicaments sont informées :
- des moments de prise 
- des doses prescrites</v>
          </cell>
          <cell r="E216" t="str">
            <v>RépSimple</v>
          </cell>
        </row>
        <row r="217">
          <cell r="B217" t="str">
            <v>Q.04</v>
          </cell>
          <cell r="C217" t="str">
            <v>Q</v>
          </cell>
          <cell r="D217" t="str">
            <v>Les personnes chargées d'aide à la prise des médicaments n'administrent que des médicaments par voie orale</v>
          </cell>
          <cell r="E217" t="str">
            <v>RépSimple</v>
          </cell>
        </row>
        <row r="218">
          <cell r="B218" t="str">
            <v>Q.05</v>
          </cell>
          <cell r="C218" t="str">
            <v>Q</v>
          </cell>
          <cell r="D218" t="str">
            <v>Les personnes chargées d'aide à la prise des médicaments informent l'IDE de toute difficulté survenue lors de l'administration</v>
          </cell>
          <cell r="E218" t="str">
            <v>RépSimple</v>
          </cell>
        </row>
        <row r="219">
          <cell r="B219" t="str">
            <v>R.01</v>
          </cell>
          <cell r="C219" t="str">
            <v>R</v>
          </cell>
          <cell r="D219" t="str">
            <v xml:space="preserve">Votre établissement dispose d'un document décrivant le principe de rangement des médicaments de votre établissement </v>
          </cell>
          <cell r="E219" t="str">
            <v>RépSimple</v>
          </cell>
        </row>
        <row r="220">
          <cell r="B220" t="str">
            <v>R.02</v>
          </cell>
          <cell r="C220" t="str">
            <v>R</v>
          </cell>
          <cell r="D220" t="str">
            <v>La pièce où sont rangés les médicaments est munie d'un système de fermeture permettant l'accès uniquement aux personnels de soin</v>
          </cell>
          <cell r="E220" t="str">
            <v>RépSimple</v>
          </cell>
        </row>
        <row r="221">
          <cell r="B221" t="str">
            <v>R.03</v>
          </cell>
          <cell r="C221" t="str">
            <v>R</v>
          </cell>
          <cell r="D221" t="str">
            <v>Les médicaments pour soins urgents sont séparés des médicaments des résidents</v>
          </cell>
          <cell r="E221" t="str">
            <v>RépSimple</v>
          </cell>
        </row>
        <row r="222">
          <cell r="B222" t="str">
            <v>R.04</v>
          </cell>
          <cell r="C222" t="str">
            <v>R</v>
          </cell>
          <cell r="D222" t="str">
            <v>Les piluliers des résidents sont rangés de manière à être facilement identifiables dans l'espace de rangement</v>
          </cell>
          <cell r="E222" t="str">
            <v>RépSimple</v>
          </cell>
        </row>
        <row r="223">
          <cell r="B223" t="str">
            <v>R.05</v>
          </cell>
          <cell r="C223" t="str">
            <v>R</v>
          </cell>
          <cell r="D223" t="str">
            <v>Les médicaments pour soins urgents sont accessibles rapidement et facilement en cas de besoin</v>
          </cell>
          <cell r="E223" t="str">
            <v>RépSimple</v>
          </cell>
        </row>
        <row r="224">
          <cell r="B224" t="str">
            <v>R.06</v>
          </cell>
          <cell r="C224" t="str">
            <v>R</v>
          </cell>
          <cell r="D224" t="str">
            <v>Dans votre établissement, le réfrigérateur dédié aux médicaments peut contenir des produits non médicamenteux</v>
          </cell>
          <cell r="E224" t="str">
            <v>RépSimpleInv</v>
          </cell>
        </row>
        <row r="225">
          <cell r="B225" t="str">
            <v>R.07</v>
          </cell>
          <cell r="C225" t="str">
            <v>R</v>
          </cell>
          <cell r="D225" t="str">
            <v>Le principe de rangement des médicaments permet d'éloigner physiquement les médicaments à risque de confusion</v>
          </cell>
          <cell r="E225" t="str">
            <v>RépSimple</v>
          </cell>
        </row>
        <row r="226">
          <cell r="B226" t="str">
            <v>R.08</v>
          </cell>
          <cell r="C226" t="str">
            <v>R</v>
          </cell>
          <cell r="D226" t="str">
            <v>Les ampoules de chlorure de potassium sont stockées à l'écart des autres petites ampoules afin d'éviter tout risque de confusion au moment de l'administration</v>
          </cell>
          <cell r="E226" t="str">
            <v>RépSimple</v>
          </cell>
        </row>
        <row r="227">
          <cell r="B227" t="str">
            <v>R.09</v>
          </cell>
          <cell r="C227" t="str">
            <v>R</v>
          </cell>
          <cell r="D227" t="str">
            <v>Les dosettes de sérum physiologiques et les dosettes de chlorhexidine sont strictement séparées afin d'éviter tout risque de confusion au moment de l'administration</v>
          </cell>
          <cell r="E227" t="str">
            <v>RépSimple</v>
          </cell>
        </row>
        <row r="228">
          <cell r="B228" t="str">
            <v>R.10</v>
          </cell>
          <cell r="C228" t="str">
            <v>R</v>
          </cell>
          <cell r="D228" t="str">
            <v>Les voies intramusculaires, intraveineuses ... des médicaments injectables sont strictement séparées afin d'éviter tout risque de confusion au moment de l'administration</v>
          </cell>
          <cell r="E228" t="str">
            <v>RépSimple</v>
          </cell>
        </row>
        <row r="229">
          <cell r="B229" t="str">
            <v>R.11</v>
          </cell>
          <cell r="C229" t="str">
            <v>R</v>
          </cell>
          <cell r="D229" t="str">
            <v>Plusieurs dosages du même médicament sont parfois mélangés dans la même case de l'espace de rangement de votre établissement</v>
          </cell>
          <cell r="E229" t="str">
            <v>RépSimpleInv</v>
          </cell>
        </row>
        <row r="230">
          <cell r="B230" t="str">
            <v>R.12</v>
          </cell>
          <cell r="C230" t="str">
            <v>R</v>
          </cell>
          <cell r="D230" t="str">
            <v>Les conditionnements primaires des médicaments multidoses sont clairement identifés au nom du résident</v>
          </cell>
          <cell r="E230" t="str">
            <v>RépSimple</v>
          </cell>
        </row>
        <row r="231">
          <cell r="B231" t="str">
            <v>R.13</v>
          </cell>
          <cell r="C231" t="str">
            <v>R</v>
          </cell>
          <cell r="D231" t="str">
            <v>Les stylos injecteurs d'insuline sont clairement identifés au nom du résident</v>
          </cell>
          <cell r="E231" t="str">
            <v>RépSimple</v>
          </cell>
        </row>
        <row r="232">
          <cell r="B232" t="str">
            <v>R.14</v>
          </cell>
          <cell r="C232" t="str">
            <v>R</v>
          </cell>
          <cell r="D232" t="str">
            <v>Les médicaments stupéfiants sont conservés dans un dispositif de rangement :
- séparé 
- fermé à clé après chaque utilisation</v>
          </cell>
          <cell r="E232" t="str">
            <v>RépSimple</v>
          </cell>
        </row>
        <row r="233">
          <cell r="B233" t="str">
            <v>R.15</v>
          </cell>
          <cell r="C233" t="str">
            <v>R</v>
          </cell>
          <cell r="D233" t="str">
            <v>Les bouteilles d'oxygène au sein de l'établissement sont détenues dans un local aéré et loin de toute source de chaleur</v>
          </cell>
          <cell r="E233" t="str">
            <v>RépSimple</v>
          </cell>
        </row>
        <row r="234">
          <cell r="B234" t="str">
            <v>R.16</v>
          </cell>
          <cell r="C234" t="str">
            <v>R</v>
          </cell>
          <cell r="D234" t="str">
            <v>Les bouteilles d'oxygène sont arrimées et en position verticale</v>
          </cell>
          <cell r="E234" t="str">
            <v>RépSimple</v>
          </cell>
        </row>
        <row r="235">
          <cell r="B235" t="str">
            <v>S.01</v>
          </cell>
          <cell r="C235" t="str">
            <v>S</v>
          </cell>
          <cell r="D235" t="str">
            <v>Le stock de médicaments pour soins urgents de votre établissement a fait l'objet d'une dotation qualitative et quantitative, définie par le médecin coordonnateur</v>
          </cell>
          <cell r="E235" t="str">
            <v>RépSimple</v>
          </cell>
        </row>
        <row r="236">
          <cell r="B236" t="str">
            <v>S.02</v>
          </cell>
          <cell r="C236" t="str">
            <v>S</v>
          </cell>
          <cell r="D236" t="str">
            <v xml:space="preserve">Cette dotation est révisée au moins une fois par an, entre le médecin coordonnateur et le pharmacien </v>
          </cell>
          <cell r="E236" t="str">
            <v>RépSimple</v>
          </cell>
        </row>
        <row r="237">
          <cell r="B237" t="str">
            <v>S.03</v>
          </cell>
          <cell r="C237" t="str">
            <v>S</v>
          </cell>
          <cell r="D237" t="str">
            <v>La liste de dotation actualisée est affichée sur l'armoire ou disponible à proximité de celle-ci</v>
          </cell>
          <cell r="E237" t="str">
            <v>RépSimple</v>
          </cell>
        </row>
        <row r="238">
          <cell r="B238" t="str">
            <v>S.04</v>
          </cell>
          <cell r="C238" t="str">
            <v>S</v>
          </cell>
          <cell r="D238" t="str">
            <v xml:space="preserve">Concernant le stock de médicaments pour soins urgents, votre établissement dispose d'un document décrivant les modalités :
- de détention
- d'utilisation 
- de réapprovisionnement </v>
          </cell>
          <cell r="E238" t="str">
            <v>RépSimple</v>
          </cell>
        </row>
        <row r="239">
          <cell r="B239" t="str">
            <v>S.05</v>
          </cell>
          <cell r="C239" t="str">
            <v>S</v>
          </cell>
          <cell r="D239" t="str">
            <v>Des mesures sont prises pour éviter toute rupture de stock de la dotation pour soins urgents</v>
          </cell>
          <cell r="E239" t="str">
            <v>RépSimple</v>
          </cell>
        </row>
        <row r="240">
          <cell r="B240" t="str">
            <v>S.06</v>
          </cell>
          <cell r="C240" t="str">
            <v>S</v>
          </cell>
          <cell r="D240" t="str">
            <v>Le pharmacien référent transmet autant que nécessaire des consignes sur les modifications de rangement des médicaments de la dotation pour soins urgents suite à un changement de marché</v>
          </cell>
          <cell r="E240" t="str">
            <v>RépSimple</v>
          </cell>
        </row>
        <row r="241">
          <cell r="B241" t="str">
            <v>S.07</v>
          </cell>
          <cell r="C241" t="str">
            <v>S</v>
          </cell>
          <cell r="D241" t="str">
            <v>Le pharmacien référent transmet autant que nécessaire des informations sur les évolutions des médicaments de la dotation (référence, forme galénique, conditionnement…)</v>
          </cell>
          <cell r="E241" t="str">
            <v>RépSimple</v>
          </cell>
        </row>
        <row r="242">
          <cell r="B242" t="str">
            <v>T.01</v>
          </cell>
          <cell r="C242" t="str">
            <v>T</v>
          </cell>
          <cell r="D242" t="str">
            <v>Votre établissement dispose d'un document décrivant l'entretien de l'armoire à médicaments et du réfrigérateur dédié aux médicaments</v>
          </cell>
          <cell r="E242" t="str">
            <v>RépSimple</v>
          </cell>
        </row>
        <row r="243">
          <cell r="B243" t="str">
            <v>T.02</v>
          </cell>
          <cell r="C243" t="str">
            <v>T</v>
          </cell>
          <cell r="D243" t="str">
            <v>L'entretien de l'armoire et du réfrigérateur est enregistré</v>
          </cell>
          <cell r="E243" t="str">
            <v>RépSimple</v>
          </cell>
        </row>
        <row r="244">
          <cell r="B244" t="str">
            <v>T.03</v>
          </cell>
          <cell r="C244" t="str">
            <v>T</v>
          </cell>
          <cell r="D244" t="str">
            <v>Votre établissement dispose d'un document décrivant les modalités de contrôle de la dotation pour soins urgents</v>
          </cell>
          <cell r="E244" t="str">
            <v>RépSimple</v>
          </cell>
        </row>
        <row r="245">
          <cell r="B245" t="str">
            <v>T.04</v>
          </cell>
          <cell r="C245" t="str">
            <v>T</v>
          </cell>
          <cell r="D245" t="str">
            <v>Le contrôle de la dotation pour soins urgents est enregistré</v>
          </cell>
          <cell r="E245" t="str">
            <v>RépSimple</v>
          </cell>
        </row>
        <row r="246">
          <cell r="B246" t="str">
            <v>T.05</v>
          </cell>
          <cell r="C246" t="str">
            <v>T</v>
          </cell>
          <cell r="D246" t="str">
            <v>Lors du contrôle de la dotation pour soins urgents, il vous arrive de trouver des médicaments dont la date de pérempion n'est plus lisible ou l'identification n'est plus lisible</v>
          </cell>
          <cell r="E246" t="str">
            <v>RépSimpleInv</v>
          </cell>
        </row>
        <row r="247">
          <cell r="B247" t="str">
            <v>T.06</v>
          </cell>
          <cell r="C247" t="str">
            <v>T</v>
          </cell>
          <cell r="D247" t="str">
            <v xml:space="preserve">Le contrôle des péremptions de la dotation pour soins urgents est effectué régulièrement </v>
          </cell>
          <cell r="E247" t="str">
            <v>RépSimple</v>
          </cell>
        </row>
        <row r="248">
          <cell r="B248" t="str">
            <v>T.07</v>
          </cell>
          <cell r="C248" t="str">
            <v>T</v>
          </cell>
          <cell r="D248" t="str">
            <v>Le contrôle de la température du réfrigérateur de votre établissement est :
- effectué régulièrement 
- tracé</v>
          </cell>
          <cell r="E248" t="str">
            <v>RépSimple</v>
          </cell>
        </row>
        <row r="249">
          <cell r="B249" t="str">
            <v>T.08</v>
          </cell>
          <cell r="C249" t="str">
            <v>T</v>
          </cell>
          <cell r="D249" t="str">
            <v>Votre établissement dispose d'un document décrivant la procédure à mettre en œuvre dans le cas d'un dépassement de la température du réfrigérateur</v>
          </cell>
          <cell r="E249" t="str">
            <v>RépSimple</v>
          </cell>
        </row>
        <row r="250">
          <cell r="B250" t="str">
            <v>T.09</v>
          </cell>
          <cell r="C250" t="str">
            <v>T</v>
          </cell>
          <cell r="D250" t="str">
            <v>Le personnel de votre établissement a été formé aux enjeux sécuritaires, environnementaux et économiques de l'élimination des médicaments non utilisés</v>
          </cell>
          <cell r="E250" t="str">
            <v>RépSimple</v>
          </cell>
        </row>
        <row r="251">
          <cell r="B251" t="str">
            <v>T.10</v>
          </cell>
          <cell r="C251" t="str">
            <v>T</v>
          </cell>
          <cell r="D251" t="str">
            <v>Les piluliers ou médicaments non utilisés sont identifiés et mis de côté avant d'être détruits</v>
          </cell>
          <cell r="E251" t="str">
            <v>RépSimple</v>
          </cell>
        </row>
        <row r="252">
          <cell r="B252" t="str">
            <v>T.11</v>
          </cell>
          <cell r="C252" t="str">
            <v>T</v>
          </cell>
          <cell r="D252" t="str">
            <v>Les retraits de lot sont mis en œuvre dès publication</v>
          </cell>
          <cell r="E252" t="str">
            <v>RépSimple</v>
          </cell>
        </row>
        <row r="253">
          <cell r="B253" t="str">
            <v>T.12</v>
          </cell>
          <cell r="C253" t="str">
            <v>T</v>
          </cell>
          <cell r="D253" t="str">
            <v>Les actions mises en œuvre dans le cadre de retraits de lot de médicaments sont tracées</v>
          </cell>
          <cell r="E253" t="str">
            <v>RépSimple</v>
          </cell>
        </row>
        <row r="254">
          <cell r="B254" t="str">
            <v>U.01</v>
          </cell>
          <cell r="C254" t="str">
            <v>U</v>
          </cell>
          <cell r="D254" t="str">
            <v>Les modalités de transport sont organisées de manière à garantir que le bon médicament arrive au bon résident, au bon moment</v>
          </cell>
          <cell r="E254" t="str">
            <v>RépSimple</v>
          </cell>
        </row>
        <row r="255">
          <cell r="B255" t="str">
            <v>U.02</v>
          </cell>
          <cell r="C255" t="str">
            <v>U</v>
          </cell>
          <cell r="D255" t="str">
            <v>En cas d'urgence, la livraison du médicament est effectuée dans les meilleurs délais pour garantir l'efficacité et la continuité du traitement</v>
          </cell>
          <cell r="E255" t="str">
            <v>RépSimple</v>
          </cell>
        </row>
        <row r="256">
          <cell r="B256" t="str">
            <v>U.03</v>
          </cell>
          <cell r="C256" t="str">
            <v>U</v>
          </cell>
          <cell r="D256" t="str">
            <v>Les personnes chargées du transport des médicaments entre la pharmacie d'officine (ou, le cas échéant, l'hôpital) et votre établissement sont formées à la qualité et à la sécurité de la prise en charge médicamenteuse</v>
          </cell>
          <cell r="E256" t="str">
            <v>RépSimple</v>
          </cell>
        </row>
        <row r="257">
          <cell r="B257" t="str">
            <v>U.04</v>
          </cell>
          <cell r="C257" t="str">
            <v>U</v>
          </cell>
          <cell r="D257" t="str">
            <v>Le transport des médicaments de la pharmacie d'officine (ou, le cas échéant l'hôpital) à votre établissement préserve la confidentialité</v>
          </cell>
          <cell r="E257" t="str">
            <v>RépSimple</v>
          </cell>
        </row>
        <row r="258">
          <cell r="B258" t="str">
            <v>U.05</v>
          </cell>
          <cell r="C258" t="str">
            <v>U</v>
          </cell>
          <cell r="D258" t="str">
            <v>Le transport des médicaments est effectué à l'aide de conditionnement permettant de garantir la bonne conservation des médicaments</v>
          </cell>
          <cell r="E258" t="str">
            <v>RépSimple</v>
          </cell>
        </row>
        <row r="259">
          <cell r="B259" t="str">
            <v>U.06</v>
          </cell>
          <cell r="C259" t="str">
            <v>U</v>
          </cell>
          <cell r="D259" t="str">
            <v>Le transport des médicaments à conservation entre +2 à +8°C est réalisé de manière à conserver la chaine du froid</v>
          </cell>
          <cell r="E259" t="str">
            <v>RépSimple</v>
          </cell>
        </row>
        <row r="260">
          <cell r="B260" t="str">
            <v>U.07</v>
          </cell>
          <cell r="C260" t="str">
            <v>U</v>
          </cell>
          <cell r="D260" t="str">
            <v>Les médicaments sont délivrés dans un contenant hermétiquement fermé et sécurisé</v>
          </cell>
          <cell r="E260" t="str">
            <v>RépSimple</v>
          </cell>
        </row>
        <row r="261">
          <cell r="B261" t="str">
            <v>U.08</v>
          </cell>
          <cell r="C261" t="str">
            <v>U</v>
          </cell>
          <cell r="D261" t="str">
            <v>Il existe un protocole de nettoyage des contenants de délivrance des médicaments</v>
          </cell>
          <cell r="E261" t="str">
            <v>RépSimple</v>
          </cell>
        </row>
        <row r="262">
          <cell r="B262" t="str">
            <v>U.09</v>
          </cell>
          <cell r="C262" t="str">
            <v>U</v>
          </cell>
          <cell r="D262" t="str">
            <v>Si un médicament n'est pas délivré, le pharmacien vous en donne sysématiquement la raison</v>
          </cell>
          <cell r="E262" t="str">
            <v>RépSimple</v>
          </cell>
        </row>
        <row r="263">
          <cell r="B263" t="str">
            <v>U.10</v>
          </cell>
          <cell r="C263" t="str">
            <v>U</v>
          </cell>
          <cell r="D263" t="str">
            <v>En cas de non délivrance en raison de rupture de stock labo, le pharmacien donne des conseils de substitution à valider par le médecin</v>
          </cell>
          <cell r="E263" t="str">
            <v>RépSimple</v>
          </cell>
        </row>
        <row r="264">
          <cell r="B264" t="str">
            <v>V.01</v>
          </cell>
          <cell r="C264" t="str">
            <v>V</v>
          </cell>
          <cell r="D264" t="str">
            <v>Dans votre établissement, la réception des médicaments fait l'objet d'un contrôle qualitatif et quantitatif par le médecin ou l'IDE</v>
          </cell>
          <cell r="E264" t="str">
            <v>RépSimple</v>
          </cell>
        </row>
        <row r="265">
          <cell r="B265" t="str">
            <v>V.02</v>
          </cell>
          <cell r="C265" t="str">
            <v>V</v>
          </cell>
          <cell r="D265" t="str">
            <v>La date et l'heure de réception des médicaments dans l'établissement sont tracées</v>
          </cell>
          <cell r="E265" t="str">
            <v>RépSimple</v>
          </cell>
        </row>
        <row r="266">
          <cell r="B266" t="str">
            <v>V.03</v>
          </cell>
          <cell r="C266" t="str">
            <v>V</v>
          </cell>
          <cell r="D266" t="str">
            <v>Les médicaments sont rangés immédiatement après réception ou isolés  dans des conditions propres à assurer leur conservation dans l'attente de leur prise en charge</v>
          </cell>
          <cell r="E266" t="str">
            <v>RépSimple</v>
          </cell>
        </row>
        <row r="267">
          <cell r="B267" t="str">
            <v>V.04</v>
          </cell>
          <cell r="C267" t="str">
            <v>V</v>
          </cell>
          <cell r="D267" t="str">
            <v xml:space="preserve">Les produits les plus lourds sont rangés dans le bas du contenant </v>
          </cell>
          <cell r="E267" t="str">
            <v>RépSimple</v>
          </cell>
        </row>
        <row r="268">
          <cell r="B268" t="str">
            <v>V.05</v>
          </cell>
          <cell r="C268" t="str">
            <v>V</v>
          </cell>
          <cell r="D268" t="str">
            <v>Les produits les plus fragiles sont protégés</v>
          </cell>
          <cell r="E268" t="str">
            <v>RépSimple</v>
          </cell>
        </row>
      </sheetData>
      <sheetData sheetId="11"/>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1">
    <tabColor theme="4"/>
    <pageSetUpPr fitToPage="1"/>
  </sheetPr>
  <dimension ref="B9:P55"/>
  <sheetViews>
    <sheetView showGridLines="0" showRowColHeaders="0" zoomScale="85" zoomScaleNormal="85" workbookViewId="0">
      <pane ySplit="11" topLeftCell="A12" activePane="bottomLeft" state="frozenSplit"/>
      <selection pane="bottomLeft" activeCell="N21" sqref="N21"/>
    </sheetView>
  </sheetViews>
  <sheetFormatPr baseColWidth="10" defaultRowHeight="12.75" x14ac:dyDescent="0.2"/>
  <cols>
    <col min="1" max="1" width="2.7109375" style="1" customWidth="1"/>
    <col min="2" max="2" width="120.28515625" customWidth="1"/>
    <col min="3" max="12" width="11.42578125" hidden="1" customWidth="1"/>
    <col min="13" max="13" width="23.85546875" customWidth="1"/>
    <col min="14" max="16384" width="11.42578125" style="1"/>
  </cols>
  <sheetData>
    <row r="9" spans="2:16" s="7" customFormat="1" ht="20.25" customHeight="1" x14ac:dyDescent="0.25">
      <c r="B9" s="167" t="s">
        <v>334</v>
      </c>
      <c r="C9" s="167"/>
      <c r="D9" s="167"/>
      <c r="E9" s="167"/>
      <c r="F9" s="167"/>
      <c r="G9" s="167"/>
      <c r="H9" s="167"/>
      <c r="I9" s="167"/>
      <c r="J9" s="167"/>
      <c r="K9" s="167"/>
      <c r="L9" s="167"/>
      <c r="M9" s="167"/>
    </row>
    <row r="10" spans="2:16" s="7" customFormat="1" ht="20.25" customHeight="1" x14ac:dyDescent="0.25">
      <c r="B10" s="167"/>
      <c r="C10" s="167"/>
      <c r="D10" s="167"/>
      <c r="E10" s="167"/>
      <c r="F10" s="167"/>
      <c r="G10" s="167"/>
      <c r="H10" s="167"/>
      <c r="I10" s="167"/>
      <c r="J10" s="167"/>
      <c r="K10" s="167"/>
      <c r="L10" s="167"/>
      <c r="M10" s="167"/>
    </row>
    <row r="11" spans="2:16" s="7" customFormat="1" ht="20.25" customHeight="1" x14ac:dyDescent="0.25">
      <c r="B11" s="167"/>
      <c r="C11" s="167"/>
      <c r="D11" s="167"/>
      <c r="E11" s="167"/>
      <c r="F11" s="167"/>
      <c r="G11" s="167"/>
      <c r="H11" s="167"/>
      <c r="I11" s="167"/>
      <c r="J11" s="167"/>
      <c r="K11" s="167"/>
      <c r="L11" s="167"/>
      <c r="M11" s="167"/>
    </row>
    <row r="14" spans="2:16" s="79" customFormat="1" ht="24.95" customHeight="1" x14ac:dyDescent="0.2">
      <c r="B14" s="77" t="s">
        <v>1</v>
      </c>
      <c r="C14" s="78"/>
      <c r="D14" s="78"/>
      <c r="E14" s="78"/>
      <c r="F14" s="78"/>
      <c r="G14" s="78"/>
      <c r="H14" s="78"/>
      <c r="I14" s="78"/>
      <c r="J14" s="78"/>
      <c r="K14" s="78"/>
      <c r="L14" s="78"/>
      <c r="M14" s="78"/>
    </row>
    <row r="15" spans="2:16" ht="12.75" customHeight="1" x14ac:dyDescent="0.2"/>
    <row r="16" spans="2:16" ht="15.75" customHeight="1" x14ac:dyDescent="0.2">
      <c r="B16" s="13" t="s">
        <v>46</v>
      </c>
      <c r="C16" s="12"/>
      <c r="D16" s="12"/>
      <c r="E16" s="12"/>
      <c r="F16" s="12"/>
      <c r="G16" s="12"/>
      <c r="H16" s="12"/>
      <c r="I16" s="12"/>
      <c r="J16" s="12"/>
      <c r="K16" s="12"/>
      <c r="L16" s="12"/>
      <c r="M16" s="12"/>
      <c r="N16" s="8"/>
      <c r="O16" s="8"/>
      <c r="P16" s="8"/>
    </row>
    <row r="17" spans="2:16" ht="60" customHeight="1" x14ac:dyDescent="0.2">
      <c r="B17" s="170" t="s">
        <v>45</v>
      </c>
      <c r="C17" s="170"/>
      <c r="D17" s="170"/>
      <c r="E17" s="170"/>
      <c r="F17" s="170"/>
      <c r="G17" s="170"/>
      <c r="H17" s="170"/>
      <c r="I17" s="170"/>
      <c r="J17" s="170"/>
      <c r="K17" s="170"/>
      <c r="L17" s="170"/>
      <c r="M17" s="170"/>
      <c r="N17" s="9"/>
      <c r="O17" s="9"/>
      <c r="P17" s="9"/>
    </row>
    <row r="18" spans="2:16" x14ac:dyDescent="0.2">
      <c r="B18" s="12"/>
      <c r="C18" s="12"/>
      <c r="D18" s="12"/>
      <c r="E18" s="12"/>
      <c r="F18" s="12"/>
      <c r="G18" s="12"/>
      <c r="H18" s="12"/>
      <c r="I18" s="12"/>
      <c r="J18" s="12"/>
      <c r="K18" s="12"/>
      <c r="L18" s="12"/>
      <c r="M18" s="12"/>
      <c r="N18" s="9"/>
      <c r="O18" s="9"/>
      <c r="P18" s="9"/>
    </row>
    <row r="19" spans="2:16" ht="15.75" x14ac:dyDescent="0.2">
      <c r="B19" s="13" t="s">
        <v>47</v>
      </c>
      <c r="C19" s="12"/>
      <c r="D19" s="12"/>
      <c r="E19" s="12"/>
      <c r="F19" s="12"/>
      <c r="G19" s="12"/>
      <c r="H19" s="12"/>
      <c r="I19" s="12"/>
      <c r="J19" s="12"/>
      <c r="K19" s="12"/>
      <c r="L19" s="12"/>
      <c r="M19" s="12"/>
      <c r="N19" s="9"/>
      <c r="O19" s="9"/>
      <c r="P19" s="9"/>
    </row>
    <row r="20" spans="2:16" ht="9" customHeight="1" x14ac:dyDescent="0.2">
      <c r="B20" s="12"/>
      <c r="C20" s="12"/>
      <c r="D20" s="12"/>
      <c r="E20" s="12"/>
      <c r="F20" s="12"/>
      <c r="G20" s="12"/>
      <c r="H20" s="12"/>
      <c r="I20" s="12"/>
      <c r="J20" s="12"/>
      <c r="K20" s="12"/>
      <c r="L20" s="12"/>
      <c r="M20" s="12"/>
      <c r="N20" s="9"/>
      <c r="O20" s="9"/>
      <c r="P20" s="9"/>
    </row>
    <row r="21" spans="2:16" ht="40.5" customHeight="1" x14ac:dyDescent="0.2">
      <c r="B21" s="171" t="s">
        <v>48</v>
      </c>
      <c r="C21" s="171"/>
      <c r="D21" s="171"/>
      <c r="E21" s="171"/>
      <c r="F21" s="171"/>
      <c r="G21" s="171"/>
      <c r="H21" s="171"/>
      <c r="I21" s="171"/>
      <c r="J21" s="171"/>
      <c r="K21" s="171"/>
      <c r="L21" s="171"/>
      <c r="M21" s="171"/>
      <c r="N21" s="9"/>
      <c r="O21" s="9"/>
      <c r="P21" s="9"/>
    </row>
    <row r="22" spans="2:16" x14ac:dyDescent="0.2">
      <c r="B22" s="12"/>
      <c r="C22" s="12"/>
      <c r="D22" s="12"/>
      <c r="E22" s="12"/>
      <c r="F22" s="12"/>
      <c r="G22" s="12"/>
      <c r="H22" s="12"/>
      <c r="I22" s="12"/>
      <c r="J22" s="12"/>
      <c r="K22" s="12"/>
      <c r="L22" s="12"/>
      <c r="M22" s="12"/>
      <c r="N22" s="9"/>
      <c r="O22" s="9"/>
      <c r="P22" s="9"/>
    </row>
    <row r="23" spans="2:16" x14ac:dyDescent="0.2">
      <c r="B23" s="12"/>
      <c r="C23" s="12"/>
      <c r="D23" s="12"/>
      <c r="E23" s="12"/>
      <c r="F23" s="12"/>
      <c r="G23" s="12"/>
      <c r="H23" s="12"/>
      <c r="I23" s="12"/>
      <c r="J23" s="12"/>
      <c r="K23" s="12"/>
      <c r="L23" s="12"/>
      <c r="M23" s="12"/>
      <c r="N23" s="9"/>
      <c r="O23" s="9"/>
      <c r="P23" s="9"/>
    </row>
    <row r="24" spans="2:16" ht="15.75" x14ac:dyDescent="0.2">
      <c r="B24" s="13" t="s">
        <v>49</v>
      </c>
      <c r="C24" s="12"/>
      <c r="D24" s="12"/>
      <c r="E24" s="12"/>
      <c r="F24" s="12"/>
      <c r="G24" s="12"/>
      <c r="H24" s="12"/>
      <c r="I24" s="12"/>
      <c r="J24" s="12"/>
      <c r="K24" s="12"/>
      <c r="L24" s="12"/>
      <c r="M24" s="12"/>
      <c r="N24" s="9"/>
      <c r="O24" s="9"/>
      <c r="P24" s="9"/>
    </row>
    <row r="25" spans="2:16" ht="9" customHeight="1" x14ac:dyDescent="0.2">
      <c r="B25" s="12"/>
      <c r="C25" s="12"/>
      <c r="D25" s="12"/>
      <c r="E25" s="12"/>
      <c r="F25" s="12"/>
      <c r="G25" s="12"/>
      <c r="H25" s="12"/>
      <c r="I25" s="12"/>
      <c r="J25" s="12"/>
      <c r="K25" s="12"/>
      <c r="L25" s="12"/>
      <c r="M25" s="12"/>
      <c r="N25" s="9"/>
      <c r="O25" s="9"/>
      <c r="P25" s="9"/>
    </row>
    <row r="26" spans="2:16" ht="14.25" customHeight="1" x14ac:dyDescent="0.2">
      <c r="B26" s="168" t="s">
        <v>50</v>
      </c>
      <c r="C26" s="168"/>
      <c r="D26" s="168"/>
      <c r="E26" s="168"/>
      <c r="F26" s="168"/>
      <c r="G26" s="168"/>
      <c r="H26" s="168"/>
      <c r="I26" s="168"/>
      <c r="J26" s="168"/>
      <c r="K26" s="168"/>
      <c r="L26" s="168"/>
      <c r="M26" s="168"/>
      <c r="N26" s="9"/>
      <c r="O26" s="9"/>
      <c r="P26" s="9"/>
    </row>
    <row r="27" spans="2:16" ht="44.25" customHeight="1" x14ac:dyDescent="0.2">
      <c r="B27" s="168" t="s">
        <v>51</v>
      </c>
      <c r="C27" s="168"/>
      <c r="D27" s="168"/>
      <c r="E27" s="168"/>
      <c r="F27" s="168"/>
      <c r="G27" s="168"/>
      <c r="H27" s="168"/>
      <c r="I27" s="168"/>
      <c r="J27" s="168"/>
      <c r="K27" s="168"/>
      <c r="L27" s="168"/>
      <c r="M27" s="168"/>
      <c r="N27" s="9"/>
      <c r="O27" s="9"/>
      <c r="P27" s="9"/>
    </row>
    <row r="28" spans="2:16" ht="45.75" customHeight="1" x14ac:dyDescent="0.2">
      <c r="B28" s="168" t="s">
        <v>335</v>
      </c>
      <c r="C28" s="168"/>
      <c r="D28" s="168"/>
      <c r="E28" s="168"/>
      <c r="F28" s="168"/>
      <c r="G28" s="168"/>
      <c r="H28" s="168"/>
      <c r="I28" s="168"/>
      <c r="J28" s="168"/>
      <c r="K28" s="168"/>
      <c r="L28" s="168"/>
      <c r="M28" s="168"/>
      <c r="N28" s="9"/>
      <c r="O28" s="9"/>
      <c r="P28" s="9"/>
    </row>
    <row r="29" spans="2:16" x14ac:dyDescent="0.2">
      <c r="B29" s="11"/>
      <c r="C29" s="11"/>
      <c r="D29" s="11"/>
      <c r="E29" s="11"/>
      <c r="F29" s="11"/>
      <c r="G29" s="11"/>
      <c r="H29" s="11"/>
      <c r="I29" s="11"/>
      <c r="J29" s="11"/>
      <c r="K29" s="11"/>
      <c r="L29" s="11"/>
      <c r="M29" s="11"/>
      <c r="N29" s="9"/>
      <c r="O29" s="9"/>
      <c r="P29" s="9"/>
    </row>
    <row r="30" spans="2:16" s="9" customFormat="1" ht="29.25" customHeight="1" x14ac:dyDescent="0.2">
      <c r="B30" s="168" t="s">
        <v>201</v>
      </c>
      <c r="C30" s="168"/>
      <c r="D30" s="168"/>
      <c r="E30" s="168"/>
      <c r="F30" s="168"/>
      <c r="G30" s="168"/>
      <c r="H30" s="168"/>
      <c r="I30" s="168"/>
      <c r="J30" s="168"/>
      <c r="K30" s="168"/>
      <c r="L30" s="168"/>
      <c r="M30" s="168"/>
    </row>
    <row r="31" spans="2:16" ht="4.5" customHeight="1" x14ac:dyDescent="0.2">
      <c r="B31" s="168"/>
      <c r="C31" s="168"/>
      <c r="D31" s="168"/>
      <c r="E31" s="168"/>
      <c r="F31" s="168"/>
      <c r="G31" s="168"/>
      <c r="H31" s="168"/>
      <c r="I31" s="168"/>
      <c r="J31" s="168"/>
      <c r="K31" s="168"/>
      <c r="L31" s="168"/>
      <c r="M31" s="168"/>
      <c r="N31" s="9"/>
      <c r="O31" s="9"/>
      <c r="P31" s="9"/>
    </row>
    <row r="32" spans="2:16" ht="23.25" customHeight="1" x14ac:dyDescent="0.2">
      <c r="B32" s="169" t="s">
        <v>53</v>
      </c>
      <c r="C32" s="169"/>
      <c r="D32" s="169"/>
      <c r="E32" s="169"/>
      <c r="F32" s="169"/>
      <c r="G32" s="169"/>
      <c r="H32" s="169"/>
      <c r="I32" s="169"/>
      <c r="J32" s="169"/>
      <c r="K32" s="169"/>
      <c r="L32" s="169"/>
      <c r="M32" s="169"/>
      <c r="N32" s="9"/>
      <c r="O32" s="9"/>
      <c r="P32" s="9"/>
    </row>
    <row r="33" spans="2:16" ht="21" customHeight="1" x14ac:dyDescent="0.2">
      <c r="B33" s="169" t="s">
        <v>333</v>
      </c>
      <c r="C33" s="169"/>
      <c r="D33" s="169"/>
      <c r="E33" s="169"/>
      <c r="F33" s="169"/>
      <c r="G33" s="169"/>
      <c r="H33" s="169"/>
      <c r="I33" s="169"/>
      <c r="J33" s="169"/>
      <c r="K33" s="169"/>
      <c r="L33" s="169"/>
      <c r="M33" s="169"/>
      <c r="N33" s="9"/>
      <c r="O33" s="9"/>
      <c r="P33" s="9"/>
    </row>
    <row r="34" spans="2:16" ht="2.25" customHeight="1" x14ac:dyDescent="0.2">
      <c r="B34" s="12"/>
      <c r="C34" s="103"/>
      <c r="D34" s="103"/>
      <c r="E34" s="103"/>
      <c r="F34" s="103"/>
      <c r="G34" s="103"/>
      <c r="H34" s="103"/>
      <c r="I34" s="103"/>
      <c r="J34" s="103"/>
      <c r="K34" s="103"/>
      <c r="L34" s="103"/>
      <c r="M34" s="103"/>
      <c r="N34" s="9"/>
      <c r="O34" s="9"/>
      <c r="P34" s="9"/>
    </row>
    <row r="35" spans="2:16" ht="14.25" x14ac:dyDescent="0.2">
      <c r="B35" s="166" t="s">
        <v>52</v>
      </c>
      <c r="C35" s="166"/>
      <c r="D35" s="166"/>
      <c r="E35" s="166"/>
      <c r="F35" s="166"/>
      <c r="G35" s="166"/>
      <c r="H35" s="166"/>
      <c r="I35" s="166"/>
      <c r="J35" s="12"/>
      <c r="K35" s="12"/>
      <c r="L35" s="12"/>
      <c r="M35" s="12"/>
      <c r="N35" s="9"/>
      <c r="O35" s="9"/>
      <c r="P35" s="9"/>
    </row>
    <row r="36" spans="2:16" x14ac:dyDescent="0.2">
      <c r="B36" s="12"/>
      <c r="C36" s="12"/>
      <c r="D36" s="12"/>
      <c r="E36" s="12"/>
      <c r="F36" s="12"/>
      <c r="G36" s="12"/>
      <c r="H36" s="12"/>
      <c r="I36" s="12"/>
      <c r="J36" s="12"/>
      <c r="K36" s="12"/>
      <c r="L36" s="12"/>
      <c r="M36" s="12"/>
      <c r="N36" s="9"/>
      <c r="O36" s="9"/>
      <c r="P36" s="9"/>
    </row>
    <row r="37" spans="2:16" x14ac:dyDescent="0.2">
      <c r="B37" s="12"/>
      <c r="C37" s="12"/>
      <c r="D37" s="12"/>
      <c r="E37" s="12"/>
      <c r="F37" s="12"/>
      <c r="G37" s="12"/>
      <c r="H37" s="12"/>
      <c r="I37" s="12"/>
      <c r="J37" s="12"/>
      <c r="K37" s="12"/>
      <c r="L37" s="12"/>
      <c r="M37" s="12"/>
      <c r="N37" s="9"/>
      <c r="O37" s="9"/>
      <c r="P37" s="9"/>
    </row>
    <row r="38" spans="2:16" x14ac:dyDescent="0.2">
      <c r="B38" s="12"/>
      <c r="C38" s="12"/>
      <c r="D38" s="12"/>
      <c r="E38" s="12"/>
      <c r="F38" s="12"/>
      <c r="G38" s="12"/>
      <c r="H38" s="12"/>
      <c r="I38" s="12"/>
      <c r="J38" s="12"/>
      <c r="K38" s="12"/>
      <c r="L38" s="12"/>
      <c r="M38" s="12"/>
      <c r="N38" s="9"/>
      <c r="O38" s="9"/>
      <c r="P38" s="9"/>
    </row>
    <row r="39" spans="2:16" x14ac:dyDescent="0.2">
      <c r="B39" s="12"/>
      <c r="C39" s="12"/>
      <c r="D39" s="12"/>
      <c r="E39" s="12"/>
      <c r="F39" s="12"/>
      <c r="G39" s="12"/>
      <c r="H39" s="12"/>
      <c r="I39" s="12"/>
      <c r="J39" s="12"/>
      <c r="K39" s="12"/>
      <c r="L39" s="12"/>
      <c r="M39" s="12"/>
      <c r="N39" s="9"/>
      <c r="O39" s="9"/>
      <c r="P39" s="9"/>
    </row>
    <row r="40" spans="2:16" x14ac:dyDescent="0.2">
      <c r="B40" s="12"/>
      <c r="C40" s="12"/>
      <c r="D40" s="12"/>
      <c r="E40" s="12"/>
      <c r="F40" s="12"/>
      <c r="G40" s="12"/>
      <c r="H40" s="12"/>
      <c r="I40" s="12"/>
      <c r="J40" s="12"/>
      <c r="K40" s="12"/>
      <c r="L40" s="12"/>
      <c r="M40" s="12"/>
      <c r="N40" s="9"/>
      <c r="O40" s="9"/>
      <c r="P40" s="9"/>
    </row>
    <row r="41" spans="2:16" x14ac:dyDescent="0.2">
      <c r="B41" s="12"/>
      <c r="C41" s="12"/>
      <c r="D41" s="12"/>
      <c r="E41" s="12"/>
      <c r="F41" s="12"/>
      <c r="G41" s="12"/>
      <c r="H41" s="12"/>
      <c r="I41" s="12"/>
      <c r="J41" s="12"/>
      <c r="K41" s="12"/>
      <c r="L41" s="12"/>
      <c r="M41" s="12"/>
      <c r="N41" s="9"/>
      <c r="O41" s="9"/>
      <c r="P41" s="9"/>
    </row>
    <row r="42" spans="2:16" x14ac:dyDescent="0.2">
      <c r="B42" s="12"/>
      <c r="C42" s="12"/>
      <c r="D42" s="12"/>
      <c r="E42" s="12"/>
      <c r="F42" s="12"/>
      <c r="G42" s="12"/>
      <c r="H42" s="12"/>
      <c r="I42" s="12"/>
      <c r="J42" s="12"/>
      <c r="K42" s="12"/>
      <c r="L42" s="12"/>
      <c r="M42" s="12"/>
      <c r="N42" s="9"/>
      <c r="O42" s="9"/>
      <c r="P42" s="9"/>
    </row>
    <row r="43" spans="2:16" x14ac:dyDescent="0.2">
      <c r="B43" s="12"/>
      <c r="C43" s="12"/>
      <c r="D43" s="12"/>
      <c r="E43" s="12"/>
      <c r="F43" s="12"/>
      <c r="G43" s="12"/>
      <c r="H43" s="12"/>
      <c r="I43" s="12"/>
      <c r="J43" s="12"/>
      <c r="K43" s="12"/>
      <c r="L43" s="12"/>
      <c r="M43" s="12"/>
      <c r="N43" s="9"/>
      <c r="O43" s="9"/>
      <c r="P43" s="9"/>
    </row>
    <row r="44" spans="2:16" x14ac:dyDescent="0.2">
      <c r="B44" s="12"/>
      <c r="C44" s="12"/>
      <c r="D44" s="12"/>
      <c r="E44" s="12"/>
      <c r="F44" s="12"/>
      <c r="G44" s="12"/>
      <c r="H44" s="12"/>
      <c r="I44" s="12"/>
      <c r="J44" s="12"/>
      <c r="K44" s="12"/>
      <c r="L44" s="12"/>
      <c r="M44" s="12"/>
      <c r="N44" s="9"/>
      <c r="O44" s="9"/>
      <c r="P44" s="9"/>
    </row>
    <row r="45" spans="2:16" x14ac:dyDescent="0.2">
      <c r="B45" s="12"/>
      <c r="C45" s="12"/>
      <c r="D45" s="12"/>
      <c r="E45" s="12"/>
      <c r="F45" s="12"/>
      <c r="G45" s="12"/>
      <c r="H45" s="12"/>
      <c r="I45" s="12"/>
      <c r="J45" s="12"/>
      <c r="K45" s="12"/>
      <c r="L45" s="12"/>
      <c r="M45" s="12"/>
      <c r="N45" s="9"/>
      <c r="O45" s="9"/>
      <c r="P45" s="9"/>
    </row>
    <row r="46" spans="2:16" x14ac:dyDescent="0.2">
      <c r="B46" s="12"/>
      <c r="C46" s="12"/>
      <c r="D46" s="12"/>
      <c r="E46" s="12"/>
      <c r="F46" s="12"/>
      <c r="G46" s="12"/>
      <c r="H46" s="12"/>
      <c r="I46" s="12"/>
      <c r="J46" s="12"/>
      <c r="K46" s="12"/>
      <c r="L46" s="12"/>
      <c r="M46" s="12"/>
      <c r="N46" s="9"/>
      <c r="O46" s="9"/>
      <c r="P46" s="9"/>
    </row>
    <row r="47" spans="2:16" x14ac:dyDescent="0.2">
      <c r="B47" s="12"/>
      <c r="C47" s="12"/>
      <c r="D47" s="12"/>
      <c r="E47" s="12"/>
      <c r="F47" s="12"/>
      <c r="G47" s="12"/>
      <c r="H47" s="12"/>
      <c r="I47" s="12"/>
      <c r="J47" s="12"/>
      <c r="K47" s="12"/>
      <c r="L47" s="12"/>
      <c r="M47" s="12"/>
      <c r="N47" s="9"/>
      <c r="O47" s="9"/>
      <c r="P47" s="9"/>
    </row>
    <row r="48" spans="2:16" x14ac:dyDescent="0.2">
      <c r="B48" s="12"/>
      <c r="C48" s="12"/>
      <c r="D48" s="12"/>
      <c r="E48" s="12"/>
      <c r="F48" s="12"/>
      <c r="G48" s="12"/>
      <c r="H48" s="12"/>
      <c r="I48" s="12"/>
      <c r="J48" s="12"/>
      <c r="K48" s="12"/>
      <c r="L48" s="12"/>
      <c r="M48" s="12"/>
      <c r="N48" s="9"/>
      <c r="O48" s="9"/>
      <c r="P48" s="9"/>
    </row>
    <row r="49" spans="2:16" x14ac:dyDescent="0.2">
      <c r="B49" s="12"/>
      <c r="C49" s="12"/>
      <c r="D49" s="12"/>
      <c r="E49" s="12"/>
      <c r="F49" s="12"/>
      <c r="G49" s="12"/>
      <c r="H49" s="12"/>
      <c r="I49" s="12"/>
      <c r="J49" s="12"/>
      <c r="K49" s="12"/>
      <c r="L49" s="12"/>
      <c r="M49" s="12"/>
      <c r="N49" s="9"/>
      <c r="O49" s="9"/>
      <c r="P49" s="9"/>
    </row>
    <row r="50" spans="2:16" x14ac:dyDescent="0.2">
      <c r="B50" s="12"/>
      <c r="C50" s="12"/>
      <c r="D50" s="12"/>
      <c r="E50" s="12"/>
      <c r="F50" s="12"/>
      <c r="G50" s="12"/>
      <c r="H50" s="12"/>
      <c r="I50" s="12"/>
      <c r="J50" s="12"/>
      <c r="K50" s="12"/>
      <c r="L50" s="12"/>
      <c r="M50" s="12"/>
      <c r="N50" s="9"/>
      <c r="O50" s="9"/>
      <c r="P50" s="9"/>
    </row>
    <row r="51" spans="2:16" x14ac:dyDescent="0.2">
      <c r="B51" s="3"/>
      <c r="C51" s="3"/>
      <c r="D51" s="3"/>
      <c r="E51" s="3"/>
      <c r="F51" s="3"/>
      <c r="G51" s="3"/>
      <c r="H51" s="3"/>
      <c r="I51" s="3"/>
      <c r="J51" s="3"/>
      <c r="K51" s="3"/>
      <c r="L51" s="3"/>
      <c r="M51" s="3"/>
      <c r="N51" s="9"/>
      <c r="O51" s="9"/>
      <c r="P51" s="9"/>
    </row>
    <row r="52" spans="2:16" x14ac:dyDescent="0.2">
      <c r="B52" s="3"/>
      <c r="C52" s="3"/>
      <c r="D52" s="3"/>
      <c r="E52" s="3"/>
      <c r="F52" s="3"/>
      <c r="G52" s="3"/>
      <c r="H52" s="3"/>
      <c r="I52" s="3"/>
      <c r="J52" s="3"/>
      <c r="K52" s="3"/>
      <c r="L52" s="3"/>
      <c r="M52" s="3"/>
      <c r="N52" s="9"/>
      <c r="O52" s="9"/>
      <c r="P52" s="9"/>
    </row>
    <row r="53" spans="2:16" x14ac:dyDescent="0.2">
      <c r="B53" s="3"/>
      <c r="C53" s="3"/>
      <c r="D53" s="3"/>
      <c r="E53" s="3"/>
      <c r="F53" s="3"/>
      <c r="G53" s="3"/>
      <c r="H53" s="3"/>
      <c r="I53" s="3"/>
      <c r="J53" s="3"/>
      <c r="K53" s="3"/>
      <c r="L53" s="3"/>
      <c r="M53" s="3"/>
      <c r="N53" s="9"/>
      <c r="O53" s="9"/>
      <c r="P53" s="9"/>
    </row>
    <row r="54" spans="2:16" x14ac:dyDescent="0.2">
      <c r="B54" s="3"/>
      <c r="C54" s="3"/>
      <c r="D54" s="3"/>
      <c r="E54" s="3"/>
      <c r="F54" s="3"/>
      <c r="G54" s="3"/>
      <c r="H54" s="3"/>
      <c r="I54" s="3"/>
      <c r="J54" s="3"/>
      <c r="K54" s="3"/>
      <c r="L54" s="3"/>
      <c r="M54" s="3"/>
      <c r="N54" s="9"/>
      <c r="O54" s="9"/>
      <c r="P54" s="9"/>
    </row>
    <row r="55" spans="2:16" x14ac:dyDescent="0.2">
      <c r="B55" s="3"/>
      <c r="C55" s="3"/>
      <c r="D55" s="3"/>
      <c r="E55" s="3"/>
      <c r="F55" s="3"/>
      <c r="G55" s="3"/>
      <c r="H55" s="3"/>
      <c r="I55" s="3"/>
      <c r="J55" s="3"/>
      <c r="K55" s="3"/>
      <c r="L55" s="3"/>
      <c r="M55" s="3"/>
      <c r="N55" s="9"/>
      <c r="O55" s="9"/>
      <c r="P55" s="9"/>
    </row>
  </sheetData>
  <sheetProtection selectLockedCells="1"/>
  <mergeCells count="11">
    <mergeCell ref="B35:I35"/>
    <mergeCell ref="B9:M11"/>
    <mergeCell ref="B30:M30"/>
    <mergeCell ref="B31:M31"/>
    <mergeCell ref="B32:M32"/>
    <mergeCell ref="B33:M33"/>
    <mergeCell ref="B27:M27"/>
    <mergeCell ref="B28:M28"/>
    <mergeCell ref="B17:M17"/>
    <mergeCell ref="B21:M21"/>
    <mergeCell ref="B26:M26"/>
  </mergeCells>
  <pageMargins left="0.7" right="0.7" top="0.75" bottom="0.75" header="0.3" footer="0.3"/>
  <pageSetup paperSize="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B9:R37"/>
  <sheetViews>
    <sheetView showGridLines="0" showRowColHeaders="0" zoomScale="85" zoomScaleNormal="85" workbookViewId="0">
      <selection activeCell="N17" sqref="N17"/>
    </sheetView>
  </sheetViews>
  <sheetFormatPr baseColWidth="10" defaultRowHeight="12.75" x14ac:dyDescent="0.2"/>
  <cols>
    <col min="1" max="1" width="2.7109375" style="152" customWidth="1"/>
    <col min="2" max="2" width="50.7109375" style="151" customWidth="1"/>
    <col min="3" max="12" width="11.42578125" style="151" hidden="1" customWidth="1"/>
    <col min="13" max="13" width="11.42578125" style="151" customWidth="1"/>
    <col min="14" max="14" width="60.7109375" style="151" customWidth="1"/>
    <col min="15" max="15" width="23.85546875" style="151" customWidth="1"/>
    <col min="16" max="16384" width="11.42578125" style="152"/>
  </cols>
  <sheetData>
    <row r="9" spans="2:18" s="147" customFormat="1" ht="20.25" customHeight="1" x14ac:dyDescent="0.25">
      <c r="B9" s="176" t="s">
        <v>334</v>
      </c>
      <c r="C9" s="176"/>
      <c r="D9" s="176"/>
      <c r="E9" s="176"/>
      <c r="F9" s="176"/>
      <c r="G9" s="176"/>
      <c r="H9" s="176"/>
      <c r="I9" s="176"/>
      <c r="J9" s="176"/>
      <c r="K9" s="176"/>
      <c r="L9" s="176"/>
      <c r="M9" s="176"/>
      <c r="N9" s="176"/>
      <c r="O9" s="176"/>
    </row>
    <row r="10" spans="2:18" s="147" customFormat="1" ht="20.25" customHeight="1" x14ac:dyDescent="0.25">
      <c r="B10" s="176"/>
      <c r="C10" s="176"/>
      <c r="D10" s="176"/>
      <c r="E10" s="176"/>
      <c r="F10" s="176"/>
      <c r="G10" s="176"/>
      <c r="H10" s="176"/>
      <c r="I10" s="176"/>
      <c r="J10" s="176"/>
      <c r="K10" s="176"/>
      <c r="L10" s="176"/>
      <c r="M10" s="176"/>
      <c r="N10" s="176"/>
      <c r="O10" s="176"/>
    </row>
    <row r="11" spans="2:18" s="147" customFormat="1" ht="20.25" customHeight="1" x14ac:dyDescent="0.25">
      <c r="B11" s="176"/>
      <c r="C11" s="176"/>
      <c r="D11" s="176"/>
      <c r="E11" s="176"/>
      <c r="F11" s="176"/>
      <c r="G11" s="176"/>
      <c r="H11" s="176"/>
      <c r="I11" s="176"/>
      <c r="J11" s="176"/>
      <c r="K11" s="176"/>
      <c r="L11" s="176"/>
      <c r="M11" s="176"/>
      <c r="N11" s="176"/>
      <c r="O11" s="176"/>
    </row>
    <row r="14" spans="2:18" s="150" customFormat="1" ht="24.95" customHeight="1" x14ac:dyDescent="0.2">
      <c r="B14" s="148" t="s">
        <v>4</v>
      </c>
      <c r="C14" s="149"/>
      <c r="D14" s="149"/>
      <c r="E14" s="149"/>
      <c r="F14" s="149"/>
      <c r="G14" s="149"/>
      <c r="H14" s="149"/>
      <c r="I14" s="149"/>
      <c r="J14" s="149"/>
      <c r="K14" s="149"/>
      <c r="L14" s="149"/>
      <c r="M14" s="149"/>
      <c r="N14" s="149"/>
      <c r="O14" s="149"/>
    </row>
    <row r="15" spans="2:18" ht="12.75" customHeight="1" x14ac:dyDescent="0.2"/>
    <row r="16" spans="2:18" ht="15" thickBot="1" x14ac:dyDescent="0.25">
      <c r="B16" s="172"/>
      <c r="C16" s="172"/>
      <c r="D16" s="172"/>
      <c r="E16" s="172"/>
      <c r="F16" s="172"/>
      <c r="G16" s="172"/>
      <c r="H16" s="172"/>
      <c r="I16" s="172"/>
      <c r="J16" s="153"/>
      <c r="K16" s="153"/>
      <c r="L16" s="153"/>
      <c r="M16" s="153"/>
      <c r="N16" s="153"/>
      <c r="O16" s="153"/>
      <c r="P16" s="154"/>
      <c r="Q16" s="154"/>
      <c r="R16" s="154"/>
    </row>
    <row r="17" spans="2:18" s="150" customFormat="1" ht="20.100000000000001" customHeight="1" thickBot="1" x14ac:dyDescent="0.25">
      <c r="B17" s="80" t="s">
        <v>337</v>
      </c>
      <c r="C17" s="81"/>
      <c r="D17" s="81"/>
      <c r="E17" s="173"/>
      <c r="F17" s="174"/>
      <c r="G17" s="81"/>
      <c r="H17" s="81"/>
      <c r="I17" s="153"/>
      <c r="J17" s="153"/>
      <c r="K17" s="153"/>
      <c r="L17" s="153"/>
      <c r="M17" s="153"/>
      <c r="N17" s="146"/>
      <c r="O17" s="153"/>
      <c r="P17" s="155"/>
      <c r="Q17" s="155"/>
      <c r="R17" s="155"/>
    </row>
    <row r="18" spans="2:18" ht="13.5" thickBot="1" x14ac:dyDescent="0.25">
      <c r="B18" s="153"/>
      <c r="C18" s="153"/>
      <c r="D18" s="153"/>
      <c r="E18" s="153"/>
      <c r="F18" s="153"/>
      <c r="G18" s="153"/>
      <c r="H18" s="153"/>
      <c r="I18" s="153"/>
      <c r="J18" s="153"/>
      <c r="K18" s="153"/>
      <c r="L18" s="153"/>
      <c r="M18" s="153"/>
      <c r="N18" s="153"/>
      <c r="O18" s="153"/>
      <c r="P18" s="154"/>
      <c r="Q18" s="154"/>
      <c r="R18" s="154"/>
    </row>
    <row r="19" spans="2:18" ht="20.100000000000001" customHeight="1" thickBot="1" x14ac:dyDescent="0.25">
      <c r="B19" s="80" t="s">
        <v>336</v>
      </c>
      <c r="C19" s="153"/>
      <c r="D19" s="153"/>
      <c r="E19" s="153"/>
      <c r="F19" s="153"/>
      <c r="G19" s="153"/>
      <c r="H19" s="153"/>
      <c r="I19" s="153"/>
      <c r="J19" s="153"/>
      <c r="K19" s="153"/>
      <c r="L19" s="153"/>
      <c r="M19" s="153"/>
      <c r="N19" s="146"/>
      <c r="O19" s="153"/>
      <c r="P19" s="154"/>
      <c r="Q19" s="154"/>
      <c r="R19" s="154"/>
    </row>
    <row r="20" spans="2:18" x14ac:dyDescent="0.2">
      <c r="B20" s="153"/>
      <c r="C20" s="153"/>
      <c r="D20" s="153"/>
      <c r="E20" s="153"/>
      <c r="F20" s="153"/>
      <c r="G20" s="153"/>
      <c r="H20" s="153"/>
      <c r="I20" s="153"/>
      <c r="J20" s="153"/>
      <c r="K20" s="153"/>
      <c r="L20" s="153"/>
      <c r="M20" s="153"/>
      <c r="N20" s="153"/>
      <c r="O20" s="153"/>
      <c r="P20" s="154"/>
      <c r="Q20" s="154"/>
      <c r="R20" s="154"/>
    </row>
    <row r="21" spans="2:18" ht="13.5" thickBot="1" x14ac:dyDescent="0.25">
      <c r="B21" s="153"/>
      <c r="C21" s="153"/>
      <c r="D21" s="153"/>
      <c r="E21" s="153"/>
      <c r="F21" s="153"/>
      <c r="G21" s="153"/>
      <c r="H21" s="153"/>
      <c r="I21" s="153"/>
      <c r="J21" s="153"/>
      <c r="K21" s="153"/>
      <c r="L21" s="153"/>
      <c r="M21" s="153"/>
      <c r="N21" s="153"/>
      <c r="O21" s="153"/>
      <c r="P21" s="154"/>
      <c r="Q21" s="154"/>
      <c r="R21" s="154"/>
    </row>
    <row r="22" spans="2:18" ht="20.100000000000001" customHeight="1" thickBot="1" x14ac:dyDescent="0.25">
      <c r="B22" s="80" t="s">
        <v>338</v>
      </c>
      <c r="C22" s="153"/>
      <c r="D22" s="153"/>
      <c r="E22" s="153"/>
      <c r="F22" s="153"/>
      <c r="G22" s="153"/>
      <c r="H22" s="153"/>
      <c r="I22" s="153"/>
      <c r="J22" s="153"/>
      <c r="K22" s="153"/>
      <c r="L22" s="153"/>
      <c r="M22" s="153"/>
      <c r="N22" s="146"/>
      <c r="O22" s="153"/>
      <c r="P22" s="154"/>
      <c r="Q22" s="154"/>
      <c r="R22" s="154"/>
    </row>
    <row r="23" spans="2:18" x14ac:dyDescent="0.2">
      <c r="B23" s="153"/>
      <c r="C23" s="153"/>
      <c r="D23" s="153"/>
      <c r="E23" s="153"/>
      <c r="F23" s="153"/>
      <c r="G23" s="153"/>
      <c r="H23" s="153"/>
      <c r="I23" s="153"/>
      <c r="J23" s="153"/>
      <c r="K23" s="153"/>
      <c r="L23" s="153"/>
      <c r="M23" s="153"/>
      <c r="N23" s="153"/>
      <c r="O23" s="153"/>
      <c r="P23" s="154"/>
      <c r="Q23" s="154"/>
      <c r="R23" s="154"/>
    </row>
    <row r="24" spans="2:18" x14ac:dyDescent="0.2">
      <c r="B24" s="175" t="s">
        <v>339</v>
      </c>
      <c r="C24" s="175"/>
      <c r="D24" s="175"/>
      <c r="E24" s="175"/>
      <c r="F24" s="175"/>
      <c r="G24" s="175"/>
      <c r="H24" s="175"/>
      <c r="I24" s="175"/>
      <c r="J24" s="175"/>
      <c r="K24" s="175"/>
      <c r="L24" s="175"/>
      <c r="M24" s="175"/>
      <c r="N24" s="175"/>
      <c r="O24" s="175"/>
      <c r="P24" s="154"/>
      <c r="Q24" s="154"/>
      <c r="R24" s="154"/>
    </row>
    <row r="25" spans="2:18" x14ac:dyDescent="0.2">
      <c r="B25" s="153"/>
      <c r="C25" s="153"/>
      <c r="D25" s="153"/>
      <c r="E25" s="153"/>
      <c r="F25" s="153"/>
      <c r="G25" s="153"/>
      <c r="H25" s="153"/>
      <c r="I25" s="153"/>
      <c r="J25" s="153"/>
      <c r="K25" s="153"/>
      <c r="L25" s="153"/>
      <c r="M25" s="153"/>
      <c r="N25" s="153"/>
      <c r="O25" s="153"/>
      <c r="P25" s="154"/>
      <c r="Q25" s="154"/>
      <c r="R25" s="154"/>
    </row>
    <row r="26" spans="2:18" x14ac:dyDescent="0.2">
      <c r="B26" s="153"/>
      <c r="C26" s="153"/>
      <c r="D26" s="153"/>
      <c r="E26" s="153"/>
      <c r="F26" s="153"/>
      <c r="G26" s="153"/>
      <c r="H26" s="153"/>
      <c r="I26" s="153"/>
      <c r="J26" s="153"/>
      <c r="K26" s="153"/>
      <c r="L26" s="153"/>
      <c r="M26" s="153"/>
      <c r="N26" s="153"/>
      <c r="O26" s="153"/>
      <c r="P26" s="154"/>
      <c r="Q26" s="154"/>
      <c r="R26" s="154"/>
    </row>
    <row r="27" spans="2:18" x14ac:dyDescent="0.2">
      <c r="B27" s="153"/>
      <c r="C27" s="153"/>
      <c r="D27" s="153"/>
      <c r="E27" s="153"/>
      <c r="F27" s="153"/>
      <c r="G27" s="153"/>
      <c r="H27" s="153"/>
      <c r="I27" s="153"/>
      <c r="J27" s="153"/>
      <c r="K27" s="153"/>
      <c r="L27" s="153"/>
      <c r="M27" s="153"/>
      <c r="N27" s="153"/>
      <c r="O27" s="153"/>
      <c r="P27" s="154"/>
      <c r="Q27" s="154"/>
      <c r="R27" s="154"/>
    </row>
    <row r="28" spans="2:18" x14ac:dyDescent="0.2">
      <c r="B28" s="153"/>
      <c r="C28" s="153"/>
      <c r="D28" s="153"/>
      <c r="E28" s="153"/>
      <c r="F28" s="153"/>
      <c r="G28" s="153"/>
      <c r="H28" s="153"/>
      <c r="I28" s="153"/>
      <c r="J28" s="153"/>
      <c r="K28" s="153"/>
      <c r="L28" s="153"/>
      <c r="M28" s="153"/>
      <c r="N28" s="153"/>
      <c r="O28" s="153"/>
      <c r="P28" s="154"/>
      <c r="Q28" s="154"/>
      <c r="R28" s="154"/>
    </row>
    <row r="29" spans="2:18" x14ac:dyDescent="0.2">
      <c r="B29" s="153"/>
      <c r="C29" s="153"/>
      <c r="D29" s="153"/>
      <c r="E29" s="153"/>
      <c r="F29" s="153"/>
      <c r="G29" s="153"/>
      <c r="H29" s="153"/>
      <c r="I29" s="153"/>
      <c r="J29" s="153"/>
      <c r="K29" s="153"/>
      <c r="L29" s="153"/>
      <c r="M29" s="153"/>
      <c r="N29" s="153"/>
      <c r="O29" s="153"/>
      <c r="P29" s="154"/>
      <c r="Q29" s="154"/>
      <c r="R29" s="154"/>
    </row>
    <row r="30" spans="2:18" x14ac:dyDescent="0.2">
      <c r="B30" s="153"/>
      <c r="C30" s="153"/>
      <c r="D30" s="153"/>
      <c r="E30" s="153"/>
      <c r="F30" s="153"/>
      <c r="G30" s="153"/>
      <c r="H30" s="153"/>
      <c r="I30" s="153"/>
      <c r="J30" s="153"/>
      <c r="K30" s="153"/>
      <c r="L30" s="153"/>
      <c r="M30" s="153"/>
      <c r="N30" s="153"/>
      <c r="O30" s="153"/>
      <c r="P30" s="154"/>
      <c r="Q30" s="154"/>
      <c r="R30" s="154"/>
    </row>
    <row r="31" spans="2:18" x14ac:dyDescent="0.2">
      <c r="B31" s="153"/>
      <c r="C31" s="153"/>
      <c r="D31" s="153"/>
      <c r="E31" s="153"/>
      <c r="F31" s="153"/>
      <c r="G31" s="153"/>
      <c r="H31" s="153"/>
      <c r="I31" s="153"/>
      <c r="J31" s="153"/>
      <c r="K31" s="153"/>
      <c r="L31" s="153"/>
      <c r="M31" s="153"/>
      <c r="N31" s="153"/>
      <c r="O31" s="153"/>
      <c r="P31" s="154"/>
      <c r="Q31" s="154"/>
      <c r="R31" s="154"/>
    </row>
    <row r="32" spans="2:18" x14ac:dyDescent="0.2">
      <c r="B32" s="153"/>
      <c r="C32" s="153"/>
      <c r="D32" s="153"/>
      <c r="E32" s="153"/>
      <c r="F32" s="153"/>
      <c r="G32" s="153"/>
      <c r="H32" s="153"/>
      <c r="I32" s="153"/>
      <c r="J32" s="153"/>
      <c r="K32" s="153"/>
      <c r="L32" s="153"/>
      <c r="M32" s="153"/>
      <c r="N32" s="153"/>
      <c r="O32" s="153"/>
      <c r="P32" s="154"/>
      <c r="Q32" s="154"/>
      <c r="R32" s="154"/>
    </row>
    <row r="33" spans="2:18" x14ac:dyDescent="0.2">
      <c r="B33" s="156"/>
      <c r="C33" s="156"/>
      <c r="D33" s="156"/>
      <c r="E33" s="156"/>
      <c r="F33" s="156"/>
      <c r="G33" s="156"/>
      <c r="H33" s="156"/>
      <c r="I33" s="156"/>
      <c r="J33" s="156"/>
      <c r="K33" s="156"/>
      <c r="L33" s="156"/>
      <c r="M33" s="156"/>
      <c r="N33" s="156"/>
      <c r="O33" s="156"/>
      <c r="P33" s="154"/>
      <c r="Q33" s="154"/>
      <c r="R33" s="154"/>
    </row>
    <row r="34" spans="2:18" x14ac:dyDescent="0.2">
      <c r="B34" s="156"/>
      <c r="C34" s="156"/>
      <c r="D34" s="156"/>
      <c r="E34" s="156"/>
      <c r="F34" s="156"/>
      <c r="G34" s="156"/>
      <c r="H34" s="156"/>
      <c r="I34" s="156"/>
      <c r="J34" s="156"/>
      <c r="K34" s="156"/>
      <c r="L34" s="156"/>
      <c r="M34" s="156"/>
      <c r="N34" s="156"/>
      <c r="O34" s="156"/>
      <c r="P34" s="154"/>
      <c r="Q34" s="154"/>
      <c r="R34" s="154"/>
    </row>
    <row r="35" spans="2:18" x14ac:dyDescent="0.2">
      <c r="B35" s="156"/>
      <c r="C35" s="156"/>
      <c r="D35" s="156"/>
      <c r="E35" s="156"/>
      <c r="F35" s="156"/>
      <c r="G35" s="156"/>
      <c r="H35" s="156"/>
      <c r="I35" s="156"/>
      <c r="J35" s="156"/>
      <c r="K35" s="156"/>
      <c r="L35" s="156"/>
      <c r="M35" s="156"/>
      <c r="N35" s="156"/>
      <c r="O35" s="156"/>
      <c r="P35" s="154"/>
      <c r="Q35" s="154"/>
      <c r="R35" s="154"/>
    </row>
    <row r="36" spans="2:18" x14ac:dyDescent="0.2">
      <c r="B36" s="156"/>
      <c r="C36" s="156"/>
      <c r="D36" s="156"/>
      <c r="E36" s="156"/>
      <c r="F36" s="156"/>
      <c r="G36" s="156"/>
      <c r="H36" s="156"/>
      <c r="I36" s="156"/>
      <c r="J36" s="156"/>
      <c r="K36" s="156"/>
      <c r="L36" s="156"/>
      <c r="M36" s="156"/>
      <c r="N36" s="156"/>
      <c r="O36" s="156"/>
      <c r="P36" s="154"/>
      <c r="Q36" s="154"/>
      <c r="R36" s="154"/>
    </row>
    <row r="37" spans="2:18" x14ac:dyDescent="0.2">
      <c r="B37" s="156"/>
      <c r="C37" s="156"/>
      <c r="D37" s="156"/>
      <c r="E37" s="156"/>
      <c r="F37" s="156"/>
      <c r="G37" s="156"/>
      <c r="H37" s="156"/>
      <c r="I37" s="156"/>
      <c r="J37" s="156"/>
      <c r="K37" s="156"/>
      <c r="L37" s="156"/>
      <c r="M37" s="156"/>
      <c r="N37" s="156"/>
      <c r="O37" s="156"/>
      <c r="P37" s="154"/>
      <c r="Q37" s="154"/>
      <c r="R37" s="154"/>
    </row>
  </sheetData>
  <sheetProtection password="DA6F" sheet="1" objects="1" scenarios="1" selectLockedCells="1"/>
  <protectedRanges>
    <protectedRange sqref="E17" name="Plage1"/>
  </protectedRanges>
  <mergeCells count="4">
    <mergeCell ref="B16:I16"/>
    <mergeCell ref="E17:F17"/>
    <mergeCell ref="B24:O24"/>
    <mergeCell ref="B9:O11"/>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6">
    <tabColor theme="5"/>
    <pageSetUpPr fitToPage="1"/>
  </sheetPr>
  <dimension ref="A1:AO430"/>
  <sheetViews>
    <sheetView showGridLines="0" tabSelected="1" zoomScale="85" zoomScaleNormal="85" zoomScaleSheetLayoutView="70" workbookViewId="0">
      <selection activeCell="G142" sqref="G142"/>
    </sheetView>
  </sheetViews>
  <sheetFormatPr baseColWidth="10" defaultRowHeight="12.75" x14ac:dyDescent="0.2"/>
  <cols>
    <col min="1" max="1" width="9.28515625" style="18" customWidth="1"/>
    <col min="2" max="2" width="85.28515625" style="19" customWidth="1"/>
    <col min="3" max="3" width="11.28515625" style="19" customWidth="1"/>
    <col min="4" max="4" width="12.5703125" style="89" customWidth="1"/>
    <col min="5" max="5" width="9.28515625" style="30" customWidth="1"/>
    <col min="6" max="6" width="21.42578125" style="64" customWidth="1"/>
    <col min="7" max="7" width="109.42578125" style="19" customWidth="1"/>
    <col min="8" max="8" width="45.7109375" style="19" customWidth="1"/>
    <col min="9" max="16384" width="11.42578125" style="19"/>
  </cols>
  <sheetData>
    <row r="1" spans="1:41" s="16" customFormat="1" ht="12.75" customHeight="1" x14ac:dyDescent="0.2">
      <c r="A1" s="15"/>
      <c r="B1" s="17"/>
      <c r="D1" s="89"/>
      <c r="E1" s="73" t="s">
        <v>340</v>
      </c>
      <c r="F1" s="64"/>
    </row>
    <row r="2" spans="1:41" s="16" customFormat="1" ht="12.75" customHeight="1" x14ac:dyDescent="0.2">
      <c r="A2" s="15"/>
      <c r="B2" s="17"/>
      <c r="D2" s="89"/>
      <c r="E2" s="73" t="s">
        <v>341</v>
      </c>
      <c r="F2" s="64"/>
    </row>
    <row r="3" spans="1:41" s="16" customFormat="1" ht="12.75" customHeight="1" x14ac:dyDescent="0.2">
      <c r="A3" s="15"/>
      <c r="B3" s="17"/>
      <c r="D3" s="89"/>
      <c r="E3" s="73" t="s">
        <v>342</v>
      </c>
      <c r="F3" s="64"/>
    </row>
    <row r="4" spans="1:41" s="16" customFormat="1" ht="36" x14ac:dyDescent="0.2">
      <c r="A4" s="15"/>
      <c r="B4" s="17"/>
      <c r="D4" s="89"/>
      <c r="E4" s="73" t="s">
        <v>343</v>
      </c>
      <c r="F4" s="64"/>
      <c r="G4" s="17"/>
    </row>
    <row r="5" spans="1:41" s="16" customFormat="1" ht="36.75" thickBot="1" x14ac:dyDescent="0.25">
      <c r="A5" s="15"/>
      <c r="B5" s="17"/>
      <c r="D5" s="89"/>
      <c r="E5" s="30"/>
      <c r="F5" s="64"/>
      <c r="G5" s="17"/>
    </row>
    <row r="6" spans="1:41" s="16" customFormat="1" ht="36" customHeight="1" thickBot="1" x14ac:dyDescent="0.25">
      <c r="A6" s="179" t="s">
        <v>346</v>
      </c>
      <c r="B6" s="180"/>
      <c r="C6" s="180"/>
      <c r="D6" s="180"/>
      <c r="E6" s="180"/>
      <c r="F6" s="180"/>
      <c r="G6" s="180"/>
      <c r="H6" s="181"/>
    </row>
    <row r="7" spans="1:41" s="16" customFormat="1" ht="36" customHeight="1" x14ac:dyDescent="0.2">
      <c r="A7" s="17"/>
      <c r="B7" s="17"/>
      <c r="C7" s="17"/>
      <c r="D7" s="17"/>
      <c r="E7" s="17"/>
      <c r="F7" s="17"/>
      <c r="G7" s="17"/>
      <c r="H7" s="17"/>
    </row>
    <row r="8" spans="1:41" s="25" customFormat="1" ht="80.25" customHeight="1" x14ac:dyDescent="0.2">
      <c r="A8" s="182" t="s">
        <v>345</v>
      </c>
      <c r="B8" s="182"/>
      <c r="C8" s="182"/>
      <c r="D8" s="182"/>
      <c r="E8" s="33"/>
      <c r="F8" s="182" t="s">
        <v>344</v>
      </c>
      <c r="G8" s="182"/>
      <c r="H8" s="182"/>
      <c r="I8" s="24"/>
      <c r="J8" s="24"/>
      <c r="K8" s="24"/>
      <c r="L8" s="24"/>
      <c r="M8" s="24"/>
      <c r="N8" s="24"/>
      <c r="O8" s="24"/>
      <c r="P8" s="24"/>
      <c r="Q8" s="24"/>
      <c r="R8" s="24"/>
      <c r="S8" s="24"/>
      <c r="T8" s="24"/>
      <c r="U8" s="24"/>
      <c r="V8" s="24"/>
      <c r="W8" s="24"/>
      <c r="X8" s="24"/>
      <c r="Y8" s="24"/>
      <c r="Z8" s="24"/>
      <c r="AA8" s="24"/>
      <c r="AB8" s="24"/>
      <c r="AC8" s="24"/>
      <c r="AD8" s="24"/>
      <c r="AE8" s="24"/>
      <c r="AF8" s="24"/>
      <c r="AG8" s="24"/>
      <c r="AH8" s="24"/>
      <c r="AI8" s="24"/>
      <c r="AJ8" s="24"/>
      <c r="AK8" s="24"/>
      <c r="AL8" s="24"/>
      <c r="AM8" s="24"/>
      <c r="AN8" s="24"/>
      <c r="AO8" s="24"/>
    </row>
    <row r="9" spans="1:41" x14ac:dyDescent="0.2">
      <c r="C9" s="20"/>
      <c r="D9" s="69"/>
      <c r="E9" s="31"/>
      <c r="F9" s="65"/>
      <c r="G9" s="32"/>
      <c r="H9" s="20"/>
      <c r="I9" s="20"/>
      <c r="J9" s="20"/>
      <c r="K9" s="20"/>
      <c r="L9" s="20"/>
      <c r="M9" s="20"/>
      <c r="N9" s="20"/>
      <c r="O9" s="20"/>
      <c r="P9" s="20"/>
      <c r="Q9" s="20"/>
      <c r="R9" s="20"/>
      <c r="S9" s="20"/>
      <c r="T9" s="20"/>
      <c r="U9" s="20"/>
      <c r="V9" s="20"/>
      <c r="W9" s="20"/>
      <c r="X9" s="20"/>
      <c r="Y9" s="20"/>
      <c r="Z9" s="20"/>
      <c r="AA9" s="20"/>
      <c r="AB9" s="20"/>
      <c r="AC9" s="20"/>
      <c r="AD9" s="20"/>
      <c r="AE9" s="20"/>
      <c r="AF9" s="20"/>
      <c r="AG9" s="20"/>
      <c r="AH9" s="20"/>
      <c r="AI9" s="20"/>
      <c r="AJ9" s="20"/>
      <c r="AK9" s="20"/>
      <c r="AL9" s="20"/>
      <c r="AM9" s="20"/>
      <c r="AN9" s="20"/>
      <c r="AO9" s="20"/>
    </row>
    <row r="10" spans="1:41" s="25" customFormat="1" ht="36" customHeight="1" x14ac:dyDescent="0.2">
      <c r="A10" s="21">
        <v>1</v>
      </c>
      <c r="B10" s="22" t="s">
        <v>54</v>
      </c>
      <c r="C10" s="22"/>
      <c r="D10" s="70"/>
      <c r="E10" s="23"/>
      <c r="F10" s="76"/>
      <c r="G10" s="23"/>
      <c r="H10" s="23"/>
      <c r="I10" s="24"/>
      <c r="J10" s="24"/>
      <c r="K10" s="24"/>
      <c r="L10" s="24"/>
      <c r="M10" s="24"/>
      <c r="N10" s="24"/>
      <c r="O10" s="24"/>
      <c r="P10" s="24"/>
      <c r="Q10" s="24"/>
      <c r="R10" s="24"/>
      <c r="S10" s="24"/>
      <c r="T10" s="24"/>
      <c r="U10" s="24"/>
      <c r="V10" s="24"/>
      <c r="W10" s="24"/>
      <c r="X10" s="24"/>
      <c r="Y10" s="24"/>
      <c r="Z10" s="24"/>
      <c r="AA10" s="24"/>
      <c r="AB10" s="24"/>
      <c r="AC10" s="24"/>
      <c r="AD10" s="24"/>
      <c r="AE10" s="24"/>
      <c r="AF10" s="24"/>
      <c r="AG10" s="24"/>
      <c r="AH10" s="24"/>
      <c r="AI10" s="24"/>
      <c r="AJ10" s="24"/>
      <c r="AK10" s="24"/>
      <c r="AL10" s="24"/>
      <c r="AM10" s="24"/>
      <c r="AN10" s="24"/>
      <c r="AO10" s="24"/>
    </row>
    <row r="11" spans="1:41" x14ac:dyDescent="0.2">
      <c r="C11" s="20"/>
      <c r="D11" s="69"/>
      <c r="E11" s="31"/>
      <c r="F11" s="65"/>
      <c r="G11" s="32"/>
      <c r="H11" s="20"/>
      <c r="I11" s="20"/>
      <c r="J11" s="20"/>
      <c r="K11" s="20"/>
      <c r="L11" s="20"/>
      <c r="M11" s="20"/>
      <c r="N11" s="20"/>
      <c r="O11" s="20"/>
      <c r="P11" s="20"/>
      <c r="Q11" s="20"/>
      <c r="R11" s="20"/>
      <c r="S11" s="20"/>
      <c r="T11" s="20"/>
      <c r="U11" s="20"/>
      <c r="V11" s="20"/>
      <c r="W11" s="20"/>
      <c r="X11" s="20"/>
      <c r="Y11" s="20"/>
      <c r="Z11" s="20"/>
      <c r="AA11" s="20"/>
      <c r="AB11" s="20"/>
      <c r="AC11" s="20"/>
      <c r="AD11" s="20"/>
      <c r="AE11" s="20"/>
      <c r="AF11" s="20"/>
      <c r="AG11" s="20"/>
      <c r="AH11" s="20"/>
      <c r="AI11" s="20"/>
      <c r="AJ11" s="20"/>
      <c r="AK11" s="20"/>
      <c r="AL11" s="20"/>
      <c r="AM11" s="20"/>
      <c r="AN11" s="20"/>
      <c r="AO11" s="20"/>
    </row>
    <row r="12" spans="1:41" s="120" customFormat="1" ht="33" customHeight="1" x14ac:dyDescent="0.2">
      <c r="A12" s="118" t="s">
        <v>55</v>
      </c>
      <c r="B12" s="118" t="s">
        <v>56</v>
      </c>
      <c r="C12" s="118"/>
      <c r="D12" s="118"/>
      <c r="E12" s="118"/>
      <c r="F12" s="118"/>
      <c r="G12" s="118"/>
      <c r="H12" s="118"/>
      <c r="I12" s="119"/>
      <c r="J12" s="119"/>
      <c r="K12" s="119"/>
      <c r="L12" s="119"/>
      <c r="M12" s="119"/>
      <c r="N12" s="119"/>
      <c r="O12" s="119"/>
      <c r="P12" s="119"/>
      <c r="Q12" s="119"/>
      <c r="R12" s="119"/>
      <c r="S12" s="119"/>
      <c r="T12" s="119"/>
      <c r="U12" s="119"/>
      <c r="V12" s="119"/>
      <c r="W12" s="119"/>
      <c r="X12" s="119"/>
      <c r="Y12" s="119"/>
      <c r="Z12" s="119"/>
      <c r="AA12" s="119"/>
      <c r="AB12" s="119"/>
      <c r="AC12" s="119"/>
      <c r="AD12" s="119"/>
      <c r="AE12" s="119"/>
      <c r="AF12" s="119"/>
      <c r="AG12" s="119"/>
      <c r="AH12" s="119"/>
      <c r="AI12" s="119"/>
      <c r="AJ12" s="119"/>
      <c r="AK12" s="119"/>
      <c r="AL12" s="119"/>
      <c r="AM12" s="119"/>
      <c r="AN12" s="119"/>
      <c r="AO12" s="119"/>
    </row>
    <row r="13" spans="1:41" s="24" customFormat="1" ht="12.95" customHeight="1" x14ac:dyDescent="0.2">
      <c r="A13" s="18"/>
      <c r="B13" s="19"/>
      <c r="C13" s="94"/>
      <c r="D13" s="95"/>
      <c r="E13" s="106"/>
      <c r="F13" s="62"/>
      <c r="G13" s="94"/>
      <c r="H13" s="20"/>
      <c r="I13" s="20"/>
      <c r="J13" s="20"/>
      <c r="K13" s="20"/>
      <c r="L13" s="20"/>
      <c r="M13" s="20"/>
      <c r="N13" s="20"/>
      <c r="O13" s="20"/>
      <c r="P13" s="20"/>
      <c r="Q13" s="20"/>
      <c r="R13" s="20"/>
      <c r="S13" s="20"/>
      <c r="T13" s="20"/>
      <c r="U13" s="20"/>
      <c r="V13" s="20"/>
      <c r="W13" s="20"/>
      <c r="X13" s="20"/>
      <c r="Y13" s="20"/>
      <c r="Z13" s="20"/>
      <c r="AA13" s="20"/>
      <c r="AB13" s="20"/>
      <c r="AC13" s="20"/>
      <c r="AD13" s="20"/>
      <c r="AE13" s="20"/>
      <c r="AF13" s="20"/>
      <c r="AG13" s="20"/>
      <c r="AH13" s="20"/>
      <c r="AI13" s="20"/>
      <c r="AJ13" s="20"/>
      <c r="AK13" s="20"/>
      <c r="AL13" s="20"/>
      <c r="AM13" s="20"/>
      <c r="AN13" s="20"/>
      <c r="AO13" s="20"/>
    </row>
    <row r="14" spans="1:41" s="45" customFormat="1" ht="42.75" customHeight="1" x14ac:dyDescent="0.2">
      <c r="A14" s="121"/>
      <c r="B14" s="178" t="s">
        <v>57</v>
      </c>
      <c r="C14" s="178"/>
      <c r="D14" s="122"/>
      <c r="E14" s="123"/>
      <c r="F14" s="122" t="s">
        <v>363</v>
      </c>
      <c r="G14" s="122" t="s">
        <v>370</v>
      </c>
      <c r="H14" s="122" t="s">
        <v>58</v>
      </c>
      <c r="I14" s="44"/>
      <c r="J14" s="44"/>
      <c r="K14" s="44"/>
      <c r="L14" s="44"/>
      <c r="M14" s="44"/>
      <c r="N14" s="44"/>
      <c r="O14" s="44"/>
      <c r="P14" s="44"/>
      <c r="Q14" s="44"/>
      <c r="R14" s="44"/>
      <c r="S14" s="44"/>
      <c r="T14" s="44"/>
      <c r="U14" s="44"/>
      <c r="V14" s="44"/>
      <c r="W14" s="44"/>
      <c r="X14" s="44"/>
      <c r="Y14" s="44"/>
      <c r="Z14" s="44"/>
      <c r="AA14" s="44"/>
      <c r="AB14" s="44"/>
      <c r="AC14" s="44"/>
      <c r="AD14" s="44"/>
      <c r="AE14" s="44"/>
      <c r="AF14" s="44"/>
      <c r="AG14" s="44"/>
      <c r="AH14" s="44"/>
      <c r="AI14" s="44"/>
      <c r="AJ14" s="44"/>
      <c r="AK14" s="44"/>
      <c r="AL14" s="44"/>
      <c r="AM14" s="44"/>
      <c r="AN14" s="44"/>
      <c r="AO14" s="44"/>
    </row>
    <row r="15" spans="1:41" s="45" customFormat="1" ht="5.0999999999999996" customHeight="1" thickBot="1" x14ac:dyDescent="0.25">
      <c r="A15" s="51"/>
      <c r="B15" s="59"/>
      <c r="C15" s="59"/>
      <c r="D15" s="61"/>
      <c r="E15" s="107"/>
      <c r="F15" s="61"/>
      <c r="G15" s="59"/>
      <c r="H15" s="59"/>
      <c r="I15" s="44"/>
      <c r="J15" s="44"/>
      <c r="K15" s="44"/>
      <c r="L15" s="44"/>
      <c r="M15" s="44"/>
      <c r="N15" s="44"/>
      <c r="O15" s="44"/>
      <c r="P15" s="44"/>
      <c r="Q15" s="44"/>
      <c r="R15" s="44"/>
      <c r="S15" s="44"/>
      <c r="T15" s="44"/>
      <c r="U15" s="44"/>
      <c r="V15" s="44"/>
      <c r="W15" s="44"/>
      <c r="X15" s="44"/>
      <c r="Y15" s="44"/>
      <c r="Z15" s="44"/>
      <c r="AA15" s="44"/>
      <c r="AB15" s="44"/>
      <c r="AC15" s="44"/>
      <c r="AD15" s="44"/>
      <c r="AE15" s="44"/>
      <c r="AF15" s="44"/>
      <c r="AG15" s="44"/>
      <c r="AH15" s="44"/>
      <c r="AI15" s="44"/>
      <c r="AJ15" s="44"/>
      <c r="AK15" s="44"/>
      <c r="AL15" s="44"/>
      <c r="AM15" s="44"/>
      <c r="AN15" s="44"/>
      <c r="AO15" s="44"/>
    </row>
    <row r="16" spans="1:41" s="46" customFormat="1" ht="51.75" customHeight="1" thickTop="1" thickBot="1" x14ac:dyDescent="0.25">
      <c r="A16" s="36" t="s">
        <v>8</v>
      </c>
      <c r="B16" s="37" t="s">
        <v>294</v>
      </c>
      <c r="C16" s="84"/>
      <c r="D16" s="86"/>
      <c r="E16" s="113" t="str">
        <f>IF(D16="Oui",0,IF(D16="Non",1,IF(D16="Non concerné",0,IF(D16="Partiel",0.5,""))))</f>
        <v/>
      </c>
      <c r="F16" s="60" t="s">
        <v>92</v>
      </c>
      <c r="G16" s="37" t="s">
        <v>364</v>
      </c>
      <c r="H16" s="157"/>
    </row>
    <row r="17" spans="1:41" s="46" customFormat="1" ht="60" customHeight="1" thickTop="1" thickBot="1" x14ac:dyDescent="0.25">
      <c r="A17" s="36" t="s">
        <v>9</v>
      </c>
      <c r="B17" s="37" t="s">
        <v>366</v>
      </c>
      <c r="C17" s="37"/>
      <c r="D17" s="105"/>
      <c r="E17" s="113" t="str">
        <f t="shared" ref="E17:E57" si="0">IF(D17="Oui",0,IF(D17="Non",1,IF(D17="Non concerné",0,IF(D17="Partiel",0.5,""))))</f>
        <v/>
      </c>
      <c r="F17" s="60" t="s">
        <v>93</v>
      </c>
      <c r="G17" s="37" t="s">
        <v>367</v>
      </c>
      <c r="H17" s="157"/>
    </row>
    <row r="18" spans="1:41" s="46" customFormat="1" ht="30" customHeight="1" thickTop="1" thickBot="1" x14ac:dyDescent="0.25">
      <c r="A18" s="36" t="s">
        <v>10</v>
      </c>
      <c r="B18" s="36" t="s">
        <v>365</v>
      </c>
      <c r="C18" s="37"/>
      <c r="D18" s="104"/>
      <c r="E18" s="113" t="str">
        <f t="shared" si="0"/>
        <v/>
      </c>
      <c r="F18" s="60"/>
      <c r="G18" s="37"/>
      <c r="H18" s="37"/>
    </row>
    <row r="19" spans="1:41" s="46" customFormat="1" ht="60" customHeight="1" thickTop="1" thickBot="1" x14ac:dyDescent="0.25">
      <c r="A19" s="36"/>
      <c r="B19" s="37" t="s">
        <v>143</v>
      </c>
      <c r="C19" s="37"/>
      <c r="D19" s="86"/>
      <c r="E19" s="113" t="str">
        <f t="shared" si="0"/>
        <v/>
      </c>
      <c r="F19" s="60" t="s">
        <v>93</v>
      </c>
      <c r="G19" s="37" t="s">
        <v>368</v>
      </c>
      <c r="H19" s="157"/>
    </row>
    <row r="20" spans="1:41" s="46" customFormat="1" ht="60" customHeight="1" thickTop="1" thickBot="1" x14ac:dyDescent="0.25">
      <c r="A20" s="36"/>
      <c r="B20" s="39" t="s">
        <v>144</v>
      </c>
      <c r="C20" s="37"/>
      <c r="D20" s="86"/>
      <c r="E20" s="113" t="str">
        <f t="shared" si="0"/>
        <v/>
      </c>
      <c r="F20" s="60" t="s">
        <v>93</v>
      </c>
      <c r="G20" s="37" t="s">
        <v>369</v>
      </c>
      <c r="H20" s="157"/>
    </row>
    <row r="21" spans="1:41" s="46" customFormat="1" ht="60" customHeight="1" thickTop="1" thickBot="1" x14ac:dyDescent="0.25">
      <c r="A21" s="36"/>
      <c r="B21" s="39" t="s">
        <v>145</v>
      </c>
      <c r="C21" s="37"/>
      <c r="D21" s="86"/>
      <c r="E21" s="113" t="str">
        <f t="shared" si="0"/>
        <v/>
      </c>
      <c r="F21" s="60" t="s">
        <v>93</v>
      </c>
      <c r="G21" s="37" t="s">
        <v>371</v>
      </c>
      <c r="H21" s="157"/>
    </row>
    <row r="22" spans="1:41" s="46" customFormat="1" ht="60" customHeight="1" thickTop="1" thickBot="1" x14ac:dyDescent="0.25">
      <c r="A22" s="36"/>
      <c r="B22" s="39" t="s">
        <v>146</v>
      </c>
      <c r="C22" s="37"/>
      <c r="D22" s="86"/>
      <c r="E22" s="113" t="str">
        <f t="shared" si="0"/>
        <v/>
      </c>
      <c r="F22" s="60" t="s">
        <v>93</v>
      </c>
      <c r="G22" s="37" t="s">
        <v>372</v>
      </c>
      <c r="H22" s="157"/>
    </row>
    <row r="23" spans="1:41" s="46" customFormat="1" ht="60" customHeight="1" thickTop="1" thickBot="1" x14ac:dyDescent="0.25">
      <c r="A23" s="36"/>
      <c r="B23" s="39" t="s">
        <v>295</v>
      </c>
      <c r="C23" s="37"/>
      <c r="D23" s="86"/>
      <c r="E23" s="113" t="str">
        <f t="shared" si="0"/>
        <v/>
      </c>
      <c r="F23" s="60" t="s">
        <v>93</v>
      </c>
      <c r="G23" s="37" t="s">
        <v>373</v>
      </c>
      <c r="H23" s="157"/>
    </row>
    <row r="24" spans="1:41" s="46" customFormat="1" ht="60" customHeight="1" thickTop="1" thickBot="1" x14ac:dyDescent="0.25">
      <c r="A24" s="36"/>
      <c r="B24" s="39" t="s">
        <v>147</v>
      </c>
      <c r="C24" s="37"/>
      <c r="D24" s="86"/>
      <c r="E24" s="113" t="str">
        <f t="shared" si="0"/>
        <v/>
      </c>
      <c r="F24" s="60" t="s">
        <v>93</v>
      </c>
      <c r="G24" s="37" t="s">
        <v>374</v>
      </c>
      <c r="H24" s="157"/>
    </row>
    <row r="25" spans="1:41" s="46" customFormat="1" ht="60" customHeight="1" thickTop="1" thickBot="1" x14ac:dyDescent="0.25">
      <c r="A25" s="36"/>
      <c r="B25" s="39" t="s">
        <v>375</v>
      </c>
      <c r="C25" s="37"/>
      <c r="D25" s="86"/>
      <c r="E25" s="113" t="str">
        <f t="shared" si="0"/>
        <v/>
      </c>
      <c r="F25" s="60" t="s">
        <v>93</v>
      </c>
      <c r="G25" s="37" t="s">
        <v>376</v>
      </c>
      <c r="H25" s="157"/>
    </row>
    <row r="26" spans="1:41" s="46" customFormat="1" ht="60" customHeight="1" thickTop="1" thickBot="1" x14ac:dyDescent="0.25">
      <c r="A26" s="36" t="s">
        <v>11</v>
      </c>
      <c r="B26" s="37" t="s">
        <v>377</v>
      </c>
      <c r="C26" s="37"/>
      <c r="D26" s="86"/>
      <c r="E26" s="113" t="str">
        <f t="shared" si="0"/>
        <v/>
      </c>
      <c r="F26" s="60" t="s">
        <v>93</v>
      </c>
      <c r="G26" s="37" t="s">
        <v>59</v>
      </c>
      <c r="H26" s="157"/>
    </row>
    <row r="27" spans="1:41" s="46" customFormat="1" ht="60" customHeight="1" thickTop="1" thickBot="1" x14ac:dyDescent="0.25">
      <c r="A27" s="36" t="s">
        <v>12</v>
      </c>
      <c r="B27" s="37" t="s">
        <v>60</v>
      </c>
      <c r="C27" s="37"/>
      <c r="D27" s="105"/>
      <c r="E27" s="113" t="str">
        <f t="shared" si="0"/>
        <v/>
      </c>
      <c r="F27" s="60" t="s">
        <v>93</v>
      </c>
      <c r="G27" s="37" t="s">
        <v>61</v>
      </c>
      <c r="H27" s="157"/>
    </row>
    <row r="28" spans="1:41" s="48" customFormat="1" ht="24.95" customHeight="1" thickTop="1" x14ac:dyDescent="0.2">
      <c r="A28" s="47"/>
      <c r="B28" s="75"/>
      <c r="C28" s="75"/>
      <c r="D28" s="95"/>
      <c r="E28" s="113"/>
      <c r="F28" s="62"/>
      <c r="G28" s="75"/>
    </row>
    <row r="29" spans="1:41" s="26" customFormat="1" ht="33" customHeight="1" x14ac:dyDescent="0.2">
      <c r="A29" s="118" t="s">
        <v>19</v>
      </c>
      <c r="B29" s="118" t="s">
        <v>62</v>
      </c>
      <c r="C29" s="96"/>
      <c r="D29" s="96"/>
      <c r="E29" s="96"/>
      <c r="F29" s="96"/>
      <c r="G29" s="96"/>
      <c r="H29" s="96"/>
      <c r="I29" s="20"/>
      <c r="J29" s="20"/>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row>
    <row r="30" spans="1:41" s="48" customFormat="1" ht="12.95" customHeight="1" x14ac:dyDescent="0.2">
      <c r="A30" s="43"/>
      <c r="C30" s="94"/>
      <c r="D30" s="95"/>
      <c r="E30" s="117"/>
      <c r="F30" s="62"/>
      <c r="G30" s="94"/>
    </row>
    <row r="31" spans="1:41" s="48" customFormat="1" ht="42.75" customHeight="1" x14ac:dyDescent="0.2">
      <c r="A31" s="85"/>
      <c r="B31" s="177" t="s">
        <v>57</v>
      </c>
      <c r="C31" s="177"/>
      <c r="D31" s="83"/>
      <c r="E31" s="113"/>
      <c r="F31" s="164" t="s">
        <v>363</v>
      </c>
      <c r="G31" s="164" t="s">
        <v>370</v>
      </c>
      <c r="H31" s="164" t="s">
        <v>58</v>
      </c>
    </row>
    <row r="32" spans="1:41" s="44" customFormat="1" ht="5.0999999999999996" customHeight="1" thickBot="1" x14ac:dyDescent="0.25">
      <c r="A32" s="51"/>
      <c r="B32" s="59"/>
      <c r="C32" s="59"/>
      <c r="D32" s="61"/>
      <c r="E32" s="113" t="str">
        <f t="shared" si="0"/>
        <v/>
      </c>
      <c r="F32" s="61"/>
      <c r="G32" s="59"/>
      <c r="H32" s="59"/>
    </row>
    <row r="33" spans="1:8" s="46" customFormat="1" ht="39.950000000000003" customHeight="1" thickTop="1" thickBot="1" x14ac:dyDescent="0.25">
      <c r="A33" s="40" t="s">
        <v>13</v>
      </c>
      <c r="B33" s="39" t="s">
        <v>64</v>
      </c>
      <c r="C33" s="87"/>
      <c r="D33" s="86"/>
      <c r="E33" s="113" t="str">
        <f t="shared" si="0"/>
        <v/>
      </c>
      <c r="F33" s="60" t="s">
        <v>63</v>
      </c>
      <c r="G33" s="39" t="s">
        <v>378</v>
      </c>
      <c r="H33" s="157"/>
    </row>
    <row r="34" spans="1:8" s="46" customFormat="1" ht="60" customHeight="1" thickTop="1" thickBot="1" x14ac:dyDescent="0.25">
      <c r="A34" s="36" t="s">
        <v>14</v>
      </c>
      <c r="B34" s="37" t="s">
        <v>65</v>
      </c>
      <c r="C34" s="37"/>
      <c r="D34" s="86"/>
      <c r="E34" s="113" t="str">
        <f t="shared" si="0"/>
        <v/>
      </c>
      <c r="F34" s="60" t="s">
        <v>93</v>
      </c>
      <c r="G34" s="37" t="s">
        <v>66</v>
      </c>
      <c r="H34" s="157"/>
    </row>
    <row r="35" spans="1:8" s="46" customFormat="1" ht="60" customHeight="1" thickTop="1" thickBot="1" x14ac:dyDescent="0.25">
      <c r="A35" s="40" t="s">
        <v>15</v>
      </c>
      <c r="B35" s="39" t="s">
        <v>67</v>
      </c>
      <c r="C35" s="39"/>
      <c r="D35" s="86"/>
      <c r="E35" s="113" t="str">
        <f t="shared" si="0"/>
        <v/>
      </c>
      <c r="F35" s="60" t="s">
        <v>93</v>
      </c>
      <c r="G35" s="39" t="s">
        <v>68</v>
      </c>
      <c r="H35" s="157"/>
    </row>
    <row r="36" spans="1:8" s="46" customFormat="1" ht="50.1" customHeight="1" thickTop="1" thickBot="1" x14ac:dyDescent="0.25">
      <c r="A36" s="40" t="s">
        <v>16</v>
      </c>
      <c r="B36" s="39" t="s">
        <v>311</v>
      </c>
      <c r="C36" s="39"/>
      <c r="D36" s="86"/>
      <c r="E36" s="113" t="str">
        <f t="shared" si="0"/>
        <v/>
      </c>
      <c r="F36" s="60" t="s">
        <v>313</v>
      </c>
      <c r="G36" s="39" t="s">
        <v>314</v>
      </c>
      <c r="H36" s="157"/>
    </row>
    <row r="37" spans="1:8" s="46" customFormat="1" ht="50.1" customHeight="1" thickTop="1" thickBot="1" x14ac:dyDescent="0.25">
      <c r="A37" s="40" t="s">
        <v>69</v>
      </c>
      <c r="B37" s="39" t="s">
        <v>213</v>
      </c>
      <c r="C37" s="39"/>
      <c r="D37" s="86"/>
      <c r="E37" s="113" t="str">
        <f t="shared" si="0"/>
        <v/>
      </c>
      <c r="F37" s="60" t="s">
        <v>379</v>
      </c>
      <c r="G37" s="39" t="s">
        <v>296</v>
      </c>
      <c r="H37" s="157"/>
    </row>
    <row r="38" spans="1:8" s="46" customFormat="1" ht="39.950000000000003" customHeight="1" thickTop="1" thickBot="1" x14ac:dyDescent="0.25">
      <c r="A38" s="40" t="s">
        <v>71</v>
      </c>
      <c r="B38" s="39" t="s">
        <v>70</v>
      </c>
      <c r="C38" s="39"/>
      <c r="D38" s="86"/>
      <c r="E38" s="113" t="str">
        <f t="shared" si="0"/>
        <v/>
      </c>
      <c r="F38" s="60" t="s">
        <v>73</v>
      </c>
      <c r="G38" s="39" t="s">
        <v>76</v>
      </c>
      <c r="H38" s="157"/>
    </row>
    <row r="39" spans="1:8" s="46" customFormat="1" ht="39.950000000000003" customHeight="1" thickTop="1" thickBot="1" x14ac:dyDescent="0.25">
      <c r="A39" s="40" t="s">
        <v>77</v>
      </c>
      <c r="B39" s="39" t="s">
        <v>72</v>
      </c>
      <c r="C39" s="39"/>
      <c r="D39" s="86"/>
      <c r="E39" s="113" t="str">
        <f t="shared" si="0"/>
        <v/>
      </c>
      <c r="F39" s="60" t="s">
        <v>74</v>
      </c>
      <c r="G39" s="39" t="s">
        <v>75</v>
      </c>
      <c r="H39" s="157"/>
    </row>
    <row r="40" spans="1:8" s="46" customFormat="1" ht="30" customHeight="1" thickTop="1" thickBot="1" x14ac:dyDescent="0.25">
      <c r="A40" s="40" t="s">
        <v>80</v>
      </c>
      <c r="B40" s="39" t="s">
        <v>78</v>
      </c>
      <c r="C40" s="39"/>
      <c r="D40" s="86"/>
      <c r="E40" s="113" t="str">
        <f t="shared" si="0"/>
        <v/>
      </c>
      <c r="F40" s="60" t="s">
        <v>79</v>
      </c>
      <c r="G40" s="39" t="s">
        <v>380</v>
      </c>
      <c r="H40" s="157"/>
    </row>
    <row r="41" spans="1:8" s="46" customFormat="1" ht="39.950000000000003" customHeight="1" thickTop="1" thickBot="1" x14ac:dyDescent="0.25">
      <c r="A41" s="40" t="s">
        <v>83</v>
      </c>
      <c r="B41" s="39" t="s">
        <v>381</v>
      </c>
      <c r="C41" s="39"/>
      <c r="D41" s="86"/>
      <c r="E41" s="113" t="str">
        <f t="shared" si="0"/>
        <v/>
      </c>
      <c r="F41" s="60" t="s">
        <v>86</v>
      </c>
      <c r="G41" s="39" t="s">
        <v>383</v>
      </c>
      <c r="H41" s="157"/>
    </row>
    <row r="42" spans="1:8" s="46" customFormat="1" ht="39.950000000000003" customHeight="1" thickTop="1" thickBot="1" x14ac:dyDescent="0.25">
      <c r="A42" s="40" t="s">
        <v>84</v>
      </c>
      <c r="B42" s="39" t="s">
        <v>315</v>
      </c>
      <c r="C42" s="39"/>
      <c r="D42" s="86"/>
      <c r="E42" s="113" t="str">
        <f t="shared" si="0"/>
        <v/>
      </c>
      <c r="F42" s="60" t="s">
        <v>86</v>
      </c>
      <c r="G42" s="39" t="s">
        <v>382</v>
      </c>
      <c r="H42" s="157"/>
    </row>
    <row r="43" spans="1:8" s="46" customFormat="1" ht="60" customHeight="1" thickTop="1" thickBot="1" x14ac:dyDescent="0.25">
      <c r="A43" s="40" t="s">
        <v>85</v>
      </c>
      <c r="B43" s="39" t="s">
        <v>384</v>
      </c>
      <c r="C43" s="39"/>
      <c r="D43" s="86"/>
      <c r="E43" s="113" t="str">
        <f t="shared" si="0"/>
        <v/>
      </c>
      <c r="F43" s="60" t="s">
        <v>94</v>
      </c>
      <c r="G43" s="39" t="s">
        <v>385</v>
      </c>
      <c r="H43" s="157"/>
    </row>
    <row r="44" spans="1:8" s="46" customFormat="1" ht="60" customHeight="1" thickTop="1" thickBot="1" x14ac:dyDescent="0.25">
      <c r="A44" s="40" t="s">
        <v>87</v>
      </c>
      <c r="B44" s="39" t="s">
        <v>81</v>
      </c>
      <c r="C44" s="39"/>
      <c r="D44" s="86"/>
      <c r="E44" s="113" t="str">
        <f t="shared" si="0"/>
        <v/>
      </c>
      <c r="F44" s="60" t="s">
        <v>94</v>
      </c>
      <c r="G44" s="39" t="s">
        <v>82</v>
      </c>
      <c r="H44" s="157"/>
    </row>
    <row r="45" spans="1:8" s="46" customFormat="1" ht="60" customHeight="1" thickTop="1" thickBot="1" x14ac:dyDescent="0.25">
      <c r="A45" s="40" t="s">
        <v>90</v>
      </c>
      <c r="B45" s="39" t="s">
        <v>386</v>
      </c>
      <c r="C45" s="39"/>
      <c r="D45" s="86"/>
      <c r="E45" s="113" t="str">
        <f t="shared" si="0"/>
        <v/>
      </c>
      <c r="F45" s="60" t="s">
        <v>94</v>
      </c>
      <c r="G45" s="39" t="s">
        <v>387</v>
      </c>
      <c r="H45" s="157"/>
    </row>
    <row r="46" spans="1:8" s="46" customFormat="1" ht="30" customHeight="1" thickTop="1" thickBot="1" x14ac:dyDescent="0.25">
      <c r="A46" s="40" t="s">
        <v>91</v>
      </c>
      <c r="B46" s="39" t="s">
        <v>222</v>
      </c>
      <c r="C46" s="39"/>
      <c r="D46" s="86"/>
      <c r="E46" s="113" t="str">
        <f t="shared" si="0"/>
        <v/>
      </c>
      <c r="F46" s="60" t="s">
        <v>79</v>
      </c>
      <c r="G46" s="39" t="s">
        <v>388</v>
      </c>
      <c r="H46" s="157"/>
    </row>
    <row r="47" spans="1:8" s="46" customFormat="1" ht="39.950000000000003" customHeight="1" thickTop="1" thickBot="1" x14ac:dyDescent="0.25">
      <c r="A47" s="40" t="s">
        <v>97</v>
      </c>
      <c r="B47" s="39" t="s">
        <v>214</v>
      </c>
      <c r="C47" s="39"/>
      <c r="D47" s="86"/>
      <c r="E47" s="113" t="str">
        <f t="shared" si="0"/>
        <v/>
      </c>
      <c r="F47" s="60" t="s">
        <v>79</v>
      </c>
      <c r="G47" s="39" t="s">
        <v>388</v>
      </c>
      <c r="H47" s="157"/>
    </row>
    <row r="48" spans="1:8" s="46" customFormat="1" ht="39.950000000000003" customHeight="1" thickTop="1" thickBot="1" x14ac:dyDescent="0.25">
      <c r="A48" s="40"/>
      <c r="B48" s="37" t="s">
        <v>318</v>
      </c>
      <c r="C48" s="39"/>
      <c r="D48" s="86"/>
      <c r="E48" s="113" t="str">
        <f t="shared" si="0"/>
        <v/>
      </c>
      <c r="F48" s="60" t="s">
        <v>79</v>
      </c>
      <c r="G48" s="39" t="s">
        <v>388</v>
      </c>
      <c r="H48" s="157"/>
    </row>
    <row r="49" spans="1:41" s="46" customFormat="1" ht="39.950000000000003" customHeight="1" thickTop="1" thickBot="1" x14ac:dyDescent="0.25">
      <c r="A49" s="40"/>
      <c r="B49" s="37" t="s">
        <v>319</v>
      </c>
      <c r="C49" s="39"/>
      <c r="D49" s="86"/>
      <c r="E49" s="113" t="str">
        <f t="shared" si="0"/>
        <v/>
      </c>
      <c r="F49" s="60" t="s">
        <v>79</v>
      </c>
      <c r="G49" s="39" t="s">
        <v>388</v>
      </c>
      <c r="H49" s="157"/>
    </row>
    <row r="50" spans="1:41" s="46" customFormat="1" ht="50.1" customHeight="1" thickTop="1" thickBot="1" x14ac:dyDescent="0.25">
      <c r="A50" s="40" t="s">
        <v>100</v>
      </c>
      <c r="B50" s="39" t="s">
        <v>215</v>
      </c>
      <c r="C50" s="39"/>
      <c r="D50" s="86"/>
      <c r="E50" s="113" t="str">
        <f t="shared" si="0"/>
        <v/>
      </c>
      <c r="F50" s="60" t="s">
        <v>88</v>
      </c>
      <c r="G50" s="39" t="s">
        <v>89</v>
      </c>
      <c r="H50" s="157"/>
    </row>
    <row r="51" spans="1:41" s="46" customFormat="1" ht="30" customHeight="1" thickTop="1" thickBot="1" x14ac:dyDescent="0.25">
      <c r="A51" s="40" t="s">
        <v>104</v>
      </c>
      <c r="B51" s="39" t="s">
        <v>320</v>
      </c>
      <c r="C51" s="39"/>
      <c r="D51" s="86"/>
      <c r="E51" s="113" t="str">
        <f t="shared" si="0"/>
        <v/>
      </c>
      <c r="F51" s="60" t="s">
        <v>79</v>
      </c>
      <c r="G51" s="39" t="s">
        <v>323</v>
      </c>
      <c r="H51" s="157"/>
    </row>
    <row r="52" spans="1:41" s="46" customFormat="1" ht="60" customHeight="1" thickTop="1" thickBot="1" x14ac:dyDescent="0.25">
      <c r="A52" s="40" t="s">
        <v>106</v>
      </c>
      <c r="B52" s="39" t="s">
        <v>205</v>
      </c>
      <c r="C52" s="39"/>
      <c r="D52" s="86"/>
      <c r="E52" s="113" t="str">
        <f t="shared" si="0"/>
        <v/>
      </c>
      <c r="F52" s="60" t="s">
        <v>95</v>
      </c>
      <c r="G52" s="39" t="s">
        <v>96</v>
      </c>
      <c r="H52" s="157"/>
    </row>
    <row r="53" spans="1:41" s="46" customFormat="1" ht="60" customHeight="1" thickTop="1" thickBot="1" x14ac:dyDescent="0.25">
      <c r="A53" s="40" t="s">
        <v>108</v>
      </c>
      <c r="B53" s="39" t="s">
        <v>98</v>
      </c>
      <c r="C53" s="39"/>
      <c r="D53" s="86"/>
      <c r="E53" s="113" t="str">
        <f t="shared" si="0"/>
        <v/>
      </c>
      <c r="F53" s="60" t="s">
        <v>95</v>
      </c>
      <c r="G53" s="39" t="s">
        <v>99</v>
      </c>
      <c r="H53" s="157"/>
    </row>
    <row r="54" spans="1:41" s="46" customFormat="1" ht="50.1" customHeight="1" thickTop="1" thickBot="1" x14ac:dyDescent="0.25">
      <c r="A54" s="40" t="s">
        <v>312</v>
      </c>
      <c r="B54" s="39" t="s">
        <v>223</v>
      </c>
      <c r="C54" s="39"/>
      <c r="D54" s="86"/>
      <c r="E54" s="113" t="str">
        <f t="shared" si="0"/>
        <v/>
      </c>
      <c r="F54" s="60" t="s">
        <v>101</v>
      </c>
      <c r="G54" s="39" t="s">
        <v>105</v>
      </c>
      <c r="H54" s="157"/>
    </row>
    <row r="55" spans="1:41" s="46" customFormat="1" ht="50.1" customHeight="1" thickTop="1" thickBot="1" x14ac:dyDescent="0.25">
      <c r="A55" s="40" t="s">
        <v>316</v>
      </c>
      <c r="B55" s="39" t="s">
        <v>102</v>
      </c>
      <c r="C55" s="39"/>
      <c r="D55" s="86"/>
      <c r="E55" s="113" t="str">
        <f t="shared" si="0"/>
        <v/>
      </c>
      <c r="F55" s="60" t="s">
        <v>101</v>
      </c>
      <c r="G55" s="39" t="s">
        <v>103</v>
      </c>
      <c r="H55" s="157"/>
    </row>
    <row r="56" spans="1:41" s="46" customFormat="1" ht="60" customHeight="1" thickTop="1" thickBot="1" x14ac:dyDescent="0.25">
      <c r="A56" s="40" t="s">
        <v>317</v>
      </c>
      <c r="B56" s="39" t="s">
        <v>216</v>
      </c>
      <c r="C56" s="39"/>
      <c r="D56" s="86"/>
      <c r="E56" s="113" t="str">
        <f t="shared" si="0"/>
        <v/>
      </c>
      <c r="F56" s="60" t="s">
        <v>107</v>
      </c>
      <c r="G56" s="39" t="s">
        <v>322</v>
      </c>
      <c r="H56" s="157"/>
    </row>
    <row r="57" spans="1:41" s="46" customFormat="1" ht="60" customHeight="1" thickTop="1" thickBot="1" x14ac:dyDescent="0.25">
      <c r="A57" s="40" t="s">
        <v>321</v>
      </c>
      <c r="B57" s="39" t="s">
        <v>217</v>
      </c>
      <c r="C57" s="39"/>
      <c r="D57" s="105"/>
      <c r="E57" s="113" t="str">
        <f t="shared" si="0"/>
        <v/>
      </c>
      <c r="F57" s="60" t="s">
        <v>107</v>
      </c>
      <c r="G57" s="39" t="s">
        <v>218</v>
      </c>
      <c r="H57" s="157"/>
    </row>
    <row r="58" spans="1:41" s="48" customFormat="1" ht="24.95" customHeight="1" thickTop="1" x14ac:dyDescent="0.2">
      <c r="A58" s="47"/>
      <c r="B58" s="27"/>
      <c r="C58" s="34"/>
      <c r="D58" s="91"/>
      <c r="E58" s="114"/>
      <c r="F58" s="62"/>
      <c r="G58" s="34"/>
      <c r="H58" s="44"/>
      <c r="I58" s="44"/>
      <c r="J58" s="44"/>
      <c r="K58" s="44"/>
      <c r="L58" s="44"/>
      <c r="M58" s="44"/>
      <c r="N58" s="44"/>
      <c r="O58" s="44"/>
      <c r="P58" s="44"/>
      <c r="Q58" s="44"/>
      <c r="R58" s="44"/>
      <c r="S58" s="44"/>
      <c r="T58" s="44"/>
      <c r="U58" s="44"/>
      <c r="V58" s="44"/>
      <c r="W58" s="44"/>
      <c r="X58" s="44"/>
      <c r="Y58" s="44"/>
      <c r="Z58" s="44"/>
      <c r="AA58" s="44"/>
      <c r="AB58" s="44"/>
      <c r="AC58" s="44"/>
      <c r="AD58" s="44"/>
      <c r="AE58" s="44"/>
      <c r="AF58" s="44"/>
      <c r="AG58" s="44"/>
      <c r="AH58" s="44"/>
      <c r="AI58" s="44"/>
      <c r="AJ58" s="44"/>
      <c r="AK58" s="44"/>
      <c r="AL58" s="44"/>
      <c r="AM58" s="44"/>
      <c r="AN58" s="44"/>
      <c r="AO58" s="44"/>
    </row>
    <row r="59" spans="1:41" s="44" customFormat="1" ht="36" customHeight="1" x14ac:dyDescent="0.2">
      <c r="A59" s="21">
        <v>2</v>
      </c>
      <c r="B59" s="21" t="s">
        <v>109</v>
      </c>
      <c r="C59" s="49"/>
      <c r="D59" s="76"/>
      <c r="E59" s="49"/>
      <c r="F59" s="76"/>
      <c r="G59" s="49"/>
      <c r="H59" s="49"/>
      <c r="I59" s="48"/>
      <c r="J59" s="48"/>
      <c r="K59" s="48"/>
      <c r="L59" s="48"/>
      <c r="M59" s="48"/>
      <c r="N59" s="48"/>
      <c r="O59" s="48"/>
      <c r="P59" s="48"/>
      <c r="Q59" s="48"/>
      <c r="R59" s="48"/>
      <c r="S59" s="48"/>
      <c r="T59" s="48"/>
      <c r="U59" s="48"/>
      <c r="V59" s="48"/>
      <c r="W59" s="48"/>
      <c r="X59" s="48"/>
      <c r="Y59" s="48"/>
      <c r="Z59" s="48"/>
      <c r="AA59" s="48"/>
      <c r="AB59" s="48"/>
      <c r="AC59" s="48"/>
      <c r="AD59" s="48"/>
      <c r="AE59" s="48"/>
      <c r="AF59" s="48"/>
      <c r="AG59" s="48"/>
      <c r="AH59" s="48"/>
      <c r="AI59" s="48"/>
      <c r="AJ59" s="48"/>
      <c r="AK59" s="48"/>
      <c r="AL59" s="48"/>
      <c r="AM59" s="48"/>
      <c r="AN59" s="48"/>
      <c r="AO59" s="48"/>
    </row>
    <row r="60" spans="1:41" s="44" customFormat="1" ht="16.5" customHeight="1" x14ac:dyDescent="0.2">
      <c r="A60" s="41"/>
      <c r="B60" s="97"/>
      <c r="C60" s="75"/>
      <c r="D60" s="90"/>
      <c r="E60" s="114"/>
      <c r="F60" s="62"/>
      <c r="G60" s="75"/>
      <c r="H60" s="48"/>
      <c r="I60" s="48"/>
      <c r="J60" s="48"/>
      <c r="K60" s="48"/>
      <c r="L60" s="48"/>
      <c r="M60" s="48"/>
      <c r="N60" s="48"/>
      <c r="O60" s="48"/>
      <c r="P60" s="48"/>
      <c r="Q60" s="48"/>
      <c r="R60" s="48"/>
      <c r="S60" s="48"/>
      <c r="T60" s="48"/>
      <c r="U60" s="48"/>
      <c r="V60" s="48"/>
      <c r="W60" s="48"/>
      <c r="X60" s="48"/>
      <c r="Y60" s="48"/>
      <c r="Z60" s="48"/>
      <c r="AA60" s="48"/>
      <c r="AB60" s="48"/>
      <c r="AC60" s="48"/>
      <c r="AD60" s="48"/>
      <c r="AE60" s="48"/>
      <c r="AF60" s="48"/>
      <c r="AG60" s="48"/>
      <c r="AH60" s="48"/>
      <c r="AI60" s="48"/>
      <c r="AJ60" s="48"/>
      <c r="AK60" s="48"/>
      <c r="AL60" s="48"/>
      <c r="AM60" s="48"/>
      <c r="AN60" s="48"/>
      <c r="AO60" s="48"/>
    </row>
    <row r="61" spans="1:41" s="26" customFormat="1" ht="33" customHeight="1" x14ac:dyDescent="0.2">
      <c r="A61" s="118" t="s">
        <v>38</v>
      </c>
      <c r="B61" s="118" t="s">
        <v>110</v>
      </c>
      <c r="C61" s="96"/>
      <c r="D61" s="96"/>
      <c r="E61" s="96"/>
      <c r="F61" s="96"/>
      <c r="G61" s="96"/>
      <c r="H61" s="96"/>
      <c r="I61" s="20"/>
      <c r="J61" s="20"/>
      <c r="K61" s="20"/>
      <c r="L61" s="20"/>
      <c r="M61" s="20"/>
      <c r="N61" s="20"/>
      <c r="O61" s="20"/>
      <c r="P61" s="20"/>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20"/>
    </row>
    <row r="62" spans="1:41" s="48" customFormat="1" ht="12" customHeight="1" x14ac:dyDescent="0.2">
      <c r="A62" s="43"/>
      <c r="C62" s="94"/>
      <c r="D62" s="95"/>
      <c r="E62" s="114"/>
      <c r="F62" s="62"/>
      <c r="G62" s="94"/>
    </row>
    <row r="63" spans="1:41" s="48" customFormat="1" ht="41.25" customHeight="1" x14ac:dyDescent="0.2">
      <c r="A63" s="82"/>
      <c r="B63" s="177" t="s">
        <v>57</v>
      </c>
      <c r="C63" s="177"/>
      <c r="D63" s="83"/>
      <c r="E63" s="115"/>
      <c r="F63" s="164" t="s">
        <v>363</v>
      </c>
      <c r="G63" s="164" t="s">
        <v>370</v>
      </c>
      <c r="H63" s="164" t="s">
        <v>58</v>
      </c>
    </row>
    <row r="64" spans="1:41" s="44" customFormat="1" ht="5.0999999999999996" customHeight="1" x14ac:dyDescent="0.2">
      <c r="A64" s="51"/>
      <c r="B64" s="59"/>
      <c r="C64" s="59"/>
      <c r="D64" s="61"/>
      <c r="E64" s="114"/>
      <c r="F64" s="61"/>
      <c r="G64" s="59"/>
      <c r="H64" s="59"/>
    </row>
    <row r="65" spans="1:41" s="44" customFormat="1" ht="30" customHeight="1" thickBot="1" x14ac:dyDescent="0.25">
      <c r="A65" s="40" t="s">
        <v>17</v>
      </c>
      <c r="B65" s="58" t="s">
        <v>224</v>
      </c>
      <c r="C65" s="58"/>
      <c r="D65" s="108"/>
      <c r="E65" s="113"/>
      <c r="F65" s="88"/>
      <c r="G65" s="58"/>
      <c r="H65" s="58"/>
    </row>
    <row r="66" spans="1:41" s="46" customFormat="1" ht="39.950000000000003" customHeight="1" thickTop="1" thickBot="1" x14ac:dyDescent="0.25">
      <c r="A66" s="36"/>
      <c r="B66" s="37" t="s">
        <v>389</v>
      </c>
      <c r="C66" s="37"/>
      <c r="D66" s="86"/>
      <c r="E66" s="113" t="str">
        <f t="shared" ref="E66:E71" si="1">IF(D66="Oui",0,IF(D66="Non",1,IF(D66="Non concerné",0,IF(D66="Partiel",0.5,""))))</f>
        <v/>
      </c>
      <c r="F66" s="60" t="s">
        <v>298</v>
      </c>
      <c r="G66" s="37" t="s">
        <v>390</v>
      </c>
      <c r="H66" s="157"/>
    </row>
    <row r="67" spans="1:41" s="46" customFormat="1" ht="80.099999999999994" customHeight="1" thickTop="1" thickBot="1" x14ac:dyDescent="0.25">
      <c r="A67" s="36"/>
      <c r="B67" s="37" t="s">
        <v>391</v>
      </c>
      <c r="C67" s="37"/>
      <c r="D67" s="86"/>
      <c r="E67" s="113" t="str">
        <f t="shared" si="1"/>
        <v/>
      </c>
      <c r="F67" s="60" t="s">
        <v>225</v>
      </c>
      <c r="G67" s="37" t="s">
        <v>392</v>
      </c>
      <c r="H67" s="157"/>
    </row>
    <row r="68" spans="1:41" s="46" customFormat="1" ht="80.099999999999994" customHeight="1" thickTop="1" thickBot="1" x14ac:dyDescent="0.25">
      <c r="A68" s="36"/>
      <c r="B68" s="74" t="s">
        <v>400</v>
      </c>
      <c r="C68" s="37"/>
      <c r="D68" s="105"/>
      <c r="E68" s="113" t="str">
        <f t="shared" si="1"/>
        <v/>
      </c>
      <c r="F68" s="60" t="s">
        <v>225</v>
      </c>
      <c r="G68" s="37" t="s">
        <v>401</v>
      </c>
      <c r="H68" s="157"/>
    </row>
    <row r="69" spans="1:41" s="46" customFormat="1" ht="30" customHeight="1" thickTop="1" thickBot="1" x14ac:dyDescent="0.25">
      <c r="A69" s="57" t="s">
        <v>18</v>
      </c>
      <c r="B69" s="58" t="s">
        <v>299</v>
      </c>
      <c r="C69" s="58"/>
      <c r="D69" s="109"/>
      <c r="E69" s="113"/>
      <c r="F69" s="66"/>
      <c r="G69" s="53"/>
      <c r="H69" s="38"/>
    </row>
    <row r="70" spans="1:41" s="46" customFormat="1" ht="39.950000000000003" customHeight="1" thickTop="1" thickBot="1" x14ac:dyDescent="0.25">
      <c r="A70" s="36"/>
      <c r="B70" s="37" t="s">
        <v>397</v>
      </c>
      <c r="C70" s="37"/>
      <c r="D70" s="86"/>
      <c r="E70" s="113" t="str">
        <f t="shared" si="1"/>
        <v/>
      </c>
      <c r="F70" s="60" t="s">
        <v>298</v>
      </c>
      <c r="G70" s="37" t="s">
        <v>396</v>
      </c>
      <c r="H70" s="157"/>
    </row>
    <row r="71" spans="1:41" s="46" customFormat="1" ht="50.1" customHeight="1" thickTop="1" thickBot="1" x14ac:dyDescent="0.25">
      <c r="A71" s="36"/>
      <c r="B71" s="37" t="s">
        <v>398</v>
      </c>
      <c r="C71" s="37"/>
      <c r="D71" s="86"/>
      <c r="E71" s="113" t="str">
        <f t="shared" si="1"/>
        <v/>
      </c>
      <c r="F71" s="60" t="s">
        <v>111</v>
      </c>
      <c r="G71" s="37" t="s">
        <v>392</v>
      </c>
      <c r="H71" s="157"/>
    </row>
    <row r="72" spans="1:41" s="46" customFormat="1" ht="50.1" customHeight="1" thickTop="1" thickBot="1" x14ac:dyDescent="0.25">
      <c r="A72" s="36"/>
      <c r="B72" s="74" t="s">
        <v>399</v>
      </c>
      <c r="C72" s="37"/>
      <c r="D72" s="105"/>
      <c r="E72" s="113" t="str">
        <f>IF(D72="Oui",0,IF(D72="Non",1,IF(D72="Non concerné",0,IF(D72="Partiel",0.5,""))))</f>
        <v/>
      </c>
      <c r="F72" s="60" t="s">
        <v>111</v>
      </c>
      <c r="G72" s="37" t="s">
        <v>401</v>
      </c>
      <c r="H72" s="157"/>
    </row>
    <row r="73" spans="1:41" s="48" customFormat="1" ht="24.95" customHeight="1" thickTop="1" x14ac:dyDescent="0.2">
      <c r="A73" s="42"/>
      <c r="B73" s="75"/>
      <c r="C73" s="75"/>
      <c r="D73" s="95"/>
      <c r="E73" s="113"/>
      <c r="F73" s="62"/>
      <c r="G73" s="75"/>
    </row>
    <row r="74" spans="1:41" s="26" customFormat="1" ht="33" customHeight="1" x14ac:dyDescent="0.2">
      <c r="A74" s="118" t="s">
        <v>42</v>
      </c>
      <c r="B74" s="118" t="s">
        <v>5</v>
      </c>
      <c r="C74" s="96"/>
      <c r="D74" s="96"/>
      <c r="E74" s="96"/>
      <c r="F74" s="96"/>
      <c r="G74" s="96"/>
      <c r="H74" s="96"/>
      <c r="I74" s="20"/>
      <c r="J74" s="20"/>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row>
    <row r="75" spans="1:41" s="48" customFormat="1" x14ac:dyDescent="0.2">
      <c r="A75" s="43"/>
      <c r="C75" s="94"/>
      <c r="D75" s="95"/>
      <c r="E75" s="117"/>
      <c r="F75" s="62"/>
      <c r="G75" s="94"/>
      <c r="H75" s="44"/>
      <c r="I75" s="44"/>
      <c r="J75" s="44"/>
      <c r="K75" s="44"/>
      <c r="L75" s="44"/>
      <c r="M75" s="44"/>
      <c r="N75" s="44"/>
      <c r="O75" s="44"/>
      <c r="P75" s="44"/>
      <c r="Q75" s="44"/>
      <c r="R75" s="44"/>
      <c r="S75" s="44"/>
      <c r="T75" s="44"/>
      <c r="U75" s="44"/>
      <c r="V75" s="44"/>
      <c r="W75" s="44"/>
      <c r="X75" s="44"/>
      <c r="Y75" s="44"/>
      <c r="Z75" s="44"/>
      <c r="AA75" s="44"/>
      <c r="AB75" s="44"/>
      <c r="AC75" s="44"/>
      <c r="AD75" s="44"/>
      <c r="AE75" s="44"/>
      <c r="AF75" s="44"/>
      <c r="AG75" s="44"/>
      <c r="AH75" s="44"/>
      <c r="AI75" s="44"/>
      <c r="AJ75" s="44"/>
      <c r="AK75" s="44"/>
      <c r="AL75" s="44"/>
      <c r="AM75" s="44"/>
      <c r="AN75" s="44"/>
      <c r="AO75" s="44"/>
    </row>
    <row r="76" spans="1:41" s="48" customFormat="1" ht="38.25" customHeight="1" x14ac:dyDescent="0.2">
      <c r="A76" s="82"/>
      <c r="B76" s="177" t="s">
        <v>57</v>
      </c>
      <c r="C76" s="177"/>
      <c r="D76" s="83"/>
      <c r="E76" s="113"/>
      <c r="F76" s="164" t="s">
        <v>363</v>
      </c>
      <c r="G76" s="164" t="s">
        <v>370</v>
      </c>
      <c r="H76" s="164" t="s">
        <v>58</v>
      </c>
    </row>
    <row r="77" spans="1:41" s="57" customFormat="1" ht="5.0999999999999996" customHeight="1" thickBot="1" x14ac:dyDescent="0.25">
      <c r="E77" s="113"/>
    </row>
    <row r="78" spans="1:41" s="46" customFormat="1" ht="60" customHeight="1" thickTop="1" thickBot="1" x14ac:dyDescent="0.25">
      <c r="A78" s="36" t="s">
        <v>20</v>
      </c>
      <c r="B78" s="37" t="s">
        <v>300</v>
      </c>
      <c r="C78" s="37"/>
      <c r="D78" s="86"/>
      <c r="E78" s="113" t="str">
        <f t="shared" ref="E78:E134" si="2">IF(D78="Oui",0,IF(D78="Non",1,IF(D78="Non concerné",0,IF(D78="Partiel",0.5,""))))</f>
        <v/>
      </c>
      <c r="F78" s="60" t="s">
        <v>95</v>
      </c>
      <c r="G78" s="37" t="s">
        <v>112</v>
      </c>
      <c r="H78" s="157"/>
    </row>
    <row r="79" spans="1:41" s="46" customFormat="1" ht="80.099999999999994" customHeight="1" thickTop="1" thickBot="1" x14ac:dyDescent="0.25">
      <c r="A79" s="36" t="s">
        <v>21</v>
      </c>
      <c r="B79" s="39" t="s">
        <v>219</v>
      </c>
      <c r="C79" s="37"/>
      <c r="D79" s="105"/>
      <c r="E79" s="113" t="str">
        <f t="shared" si="2"/>
        <v/>
      </c>
      <c r="F79" s="60" t="s">
        <v>113</v>
      </c>
      <c r="G79" s="37" t="s">
        <v>114</v>
      </c>
      <c r="H79" s="157"/>
    </row>
    <row r="80" spans="1:41" s="46" customFormat="1" ht="30" customHeight="1" thickTop="1" thickBot="1" x14ac:dyDescent="0.25">
      <c r="A80" s="36" t="s">
        <v>22</v>
      </c>
      <c r="B80" s="36" t="s">
        <v>115</v>
      </c>
      <c r="C80" s="37"/>
      <c r="D80" s="104"/>
      <c r="E80" s="113"/>
      <c r="F80" s="60"/>
      <c r="G80" s="37"/>
      <c r="H80" s="37"/>
    </row>
    <row r="81" spans="1:8" s="46" customFormat="1" ht="39.950000000000003" customHeight="1" thickTop="1" thickBot="1" x14ac:dyDescent="0.25">
      <c r="A81" s="36"/>
      <c r="B81" s="37" t="s">
        <v>148</v>
      </c>
      <c r="C81" s="37"/>
      <c r="D81" s="86"/>
      <c r="E81" s="113" t="str">
        <f t="shared" si="2"/>
        <v/>
      </c>
      <c r="F81" s="60" t="s">
        <v>116</v>
      </c>
      <c r="G81" s="39" t="s">
        <v>117</v>
      </c>
      <c r="H81" s="158"/>
    </row>
    <row r="82" spans="1:8" s="46" customFormat="1" ht="39.950000000000003" customHeight="1" thickTop="1" thickBot="1" x14ac:dyDescent="0.25">
      <c r="A82" s="36"/>
      <c r="B82" s="37" t="s">
        <v>149</v>
      </c>
      <c r="C82" s="37"/>
      <c r="D82" s="86"/>
      <c r="E82" s="113" t="str">
        <f t="shared" si="2"/>
        <v/>
      </c>
      <c r="F82" s="60" t="s">
        <v>116</v>
      </c>
      <c r="G82" s="39" t="s">
        <v>117</v>
      </c>
      <c r="H82" s="157"/>
    </row>
    <row r="83" spans="1:8" s="46" customFormat="1" ht="39.950000000000003" customHeight="1" thickTop="1" thickBot="1" x14ac:dyDescent="0.25">
      <c r="A83" s="36"/>
      <c r="B83" s="37" t="s">
        <v>150</v>
      </c>
      <c r="C83" s="37"/>
      <c r="D83" s="86"/>
      <c r="E83" s="113" t="str">
        <f t="shared" si="2"/>
        <v/>
      </c>
      <c r="F83" s="60" t="s">
        <v>116</v>
      </c>
      <c r="G83" s="39" t="s">
        <v>117</v>
      </c>
      <c r="H83" s="157"/>
    </row>
    <row r="84" spans="1:8" s="46" customFormat="1" ht="39.950000000000003" customHeight="1" thickTop="1" thickBot="1" x14ac:dyDescent="0.25">
      <c r="A84" s="36"/>
      <c r="B84" s="37" t="s">
        <v>151</v>
      </c>
      <c r="C84" s="37"/>
      <c r="D84" s="86"/>
      <c r="E84" s="113" t="str">
        <f t="shared" si="2"/>
        <v/>
      </c>
      <c r="F84" s="60" t="s">
        <v>116</v>
      </c>
      <c r="G84" s="39" t="s">
        <v>117</v>
      </c>
      <c r="H84" s="157"/>
    </row>
    <row r="85" spans="1:8" s="46" customFormat="1" ht="39.950000000000003" customHeight="1" thickTop="1" thickBot="1" x14ac:dyDescent="0.25">
      <c r="A85" s="36"/>
      <c r="B85" s="37" t="s">
        <v>152</v>
      </c>
      <c r="C85" s="37"/>
      <c r="D85" s="86"/>
      <c r="E85" s="113" t="str">
        <f t="shared" si="2"/>
        <v/>
      </c>
      <c r="F85" s="60" t="s">
        <v>116</v>
      </c>
      <c r="G85" s="39" t="s">
        <v>117</v>
      </c>
      <c r="H85" s="157"/>
    </row>
    <row r="86" spans="1:8" s="46" customFormat="1" ht="39.950000000000003" customHeight="1" thickTop="1" thickBot="1" x14ac:dyDescent="0.25">
      <c r="A86" s="36"/>
      <c r="B86" s="37" t="s">
        <v>153</v>
      </c>
      <c r="C86" s="37"/>
      <c r="D86" s="86"/>
      <c r="E86" s="113" t="str">
        <f t="shared" si="2"/>
        <v/>
      </c>
      <c r="F86" s="60" t="s">
        <v>116</v>
      </c>
      <c r="G86" s="39" t="s">
        <v>117</v>
      </c>
      <c r="H86" s="157"/>
    </row>
    <row r="87" spans="1:8" s="46" customFormat="1" ht="39.950000000000003" customHeight="1" thickTop="1" thickBot="1" x14ac:dyDescent="0.25">
      <c r="A87" s="36"/>
      <c r="B87" s="37" t="s">
        <v>154</v>
      </c>
      <c r="C87" s="37"/>
      <c r="D87" s="86"/>
      <c r="E87" s="113" t="str">
        <f t="shared" si="2"/>
        <v/>
      </c>
      <c r="F87" s="60" t="s">
        <v>116</v>
      </c>
      <c r="G87" s="39" t="s">
        <v>117</v>
      </c>
      <c r="H87" s="157"/>
    </row>
    <row r="88" spans="1:8" s="46" customFormat="1" ht="39.950000000000003" customHeight="1" thickTop="1" thickBot="1" x14ac:dyDescent="0.25">
      <c r="A88" s="36"/>
      <c r="B88" s="37" t="s">
        <v>155</v>
      </c>
      <c r="C88" s="37"/>
      <c r="D88" s="86"/>
      <c r="E88" s="113" t="str">
        <f t="shared" si="2"/>
        <v/>
      </c>
      <c r="F88" s="60" t="s">
        <v>116</v>
      </c>
      <c r="G88" s="39" t="s">
        <v>117</v>
      </c>
      <c r="H88" s="157"/>
    </row>
    <row r="89" spans="1:8" s="46" customFormat="1" ht="39.950000000000003" customHeight="1" thickTop="1" thickBot="1" x14ac:dyDescent="0.25">
      <c r="A89" s="36"/>
      <c r="B89" s="37" t="s">
        <v>156</v>
      </c>
      <c r="C89" s="37"/>
      <c r="D89" s="86"/>
      <c r="E89" s="113" t="str">
        <f t="shared" si="2"/>
        <v/>
      </c>
      <c r="F89" s="60" t="s">
        <v>116</v>
      </c>
      <c r="G89" s="39" t="s">
        <v>117</v>
      </c>
      <c r="H89" s="157"/>
    </row>
    <row r="90" spans="1:8" s="46" customFormat="1" ht="39.950000000000003" customHeight="1" thickTop="1" thickBot="1" x14ac:dyDescent="0.25">
      <c r="A90" s="36"/>
      <c r="B90" s="37" t="s">
        <v>157</v>
      </c>
      <c r="C90" s="37"/>
      <c r="D90" s="86"/>
      <c r="E90" s="113" t="str">
        <f t="shared" si="2"/>
        <v/>
      </c>
      <c r="F90" s="60" t="s">
        <v>116</v>
      </c>
      <c r="G90" s="39" t="s">
        <v>117</v>
      </c>
      <c r="H90" s="157"/>
    </row>
    <row r="91" spans="1:8" s="46" customFormat="1" ht="39.950000000000003" customHeight="1" thickTop="1" thickBot="1" x14ac:dyDescent="0.25">
      <c r="A91" s="36"/>
      <c r="B91" s="37" t="s">
        <v>158</v>
      </c>
      <c r="C91" s="37"/>
      <c r="D91" s="86"/>
      <c r="E91" s="113" t="str">
        <f t="shared" si="2"/>
        <v/>
      </c>
      <c r="F91" s="60" t="s">
        <v>116</v>
      </c>
      <c r="G91" s="39" t="s">
        <v>117</v>
      </c>
      <c r="H91" s="157"/>
    </row>
    <row r="92" spans="1:8" s="46" customFormat="1" ht="30" customHeight="1" thickTop="1" thickBot="1" x14ac:dyDescent="0.25">
      <c r="A92" s="36" t="s">
        <v>23</v>
      </c>
      <c r="B92" s="37" t="s">
        <v>120</v>
      </c>
      <c r="C92" s="37"/>
      <c r="D92" s="105"/>
      <c r="E92" s="113" t="str">
        <f t="shared" si="2"/>
        <v/>
      </c>
      <c r="F92" s="60" t="s">
        <v>121</v>
      </c>
      <c r="G92" s="39" t="s">
        <v>402</v>
      </c>
      <c r="H92" s="157"/>
    </row>
    <row r="93" spans="1:8" s="46" customFormat="1" ht="30" customHeight="1" thickTop="1" thickBot="1" x14ac:dyDescent="0.25">
      <c r="A93" s="36" t="s">
        <v>24</v>
      </c>
      <c r="B93" s="36" t="s">
        <v>119</v>
      </c>
      <c r="C93" s="37"/>
      <c r="D93" s="104"/>
      <c r="E93" s="113"/>
      <c r="F93" s="60"/>
      <c r="G93" s="39"/>
      <c r="H93" s="37"/>
    </row>
    <row r="94" spans="1:8" s="46" customFormat="1" ht="39.950000000000003" customHeight="1" thickTop="1" thickBot="1" x14ac:dyDescent="0.25">
      <c r="A94" s="36"/>
      <c r="B94" s="37" t="s">
        <v>393</v>
      </c>
      <c r="C94" s="37"/>
      <c r="D94" s="86"/>
      <c r="E94" s="113" t="str">
        <f t="shared" si="2"/>
        <v/>
      </c>
      <c r="F94" s="60" t="s">
        <v>123</v>
      </c>
      <c r="G94" s="39" t="s">
        <v>410</v>
      </c>
      <c r="H94" s="157"/>
    </row>
    <row r="95" spans="1:8" s="46" customFormat="1" ht="39.950000000000003" customHeight="1" thickTop="1" thickBot="1" x14ac:dyDescent="0.25">
      <c r="A95" s="36"/>
      <c r="B95" s="37" t="s">
        <v>394</v>
      </c>
      <c r="C95" s="37"/>
      <c r="D95" s="86"/>
      <c r="E95" s="113" t="str">
        <f t="shared" si="2"/>
        <v/>
      </c>
      <c r="F95" s="60" t="s">
        <v>123</v>
      </c>
      <c r="G95" s="39" t="s">
        <v>124</v>
      </c>
      <c r="H95" s="157"/>
    </row>
    <row r="96" spans="1:8" s="46" customFormat="1" ht="30" customHeight="1" thickTop="1" thickBot="1" x14ac:dyDescent="0.25">
      <c r="A96" s="36"/>
      <c r="B96" s="37" t="s">
        <v>411</v>
      </c>
      <c r="C96" s="37"/>
      <c r="D96" s="86"/>
      <c r="E96" s="113" t="str">
        <f t="shared" si="2"/>
        <v/>
      </c>
      <c r="F96" s="60" t="s">
        <v>123</v>
      </c>
      <c r="G96" s="39" t="s">
        <v>210</v>
      </c>
      <c r="H96" s="157"/>
    </row>
    <row r="97" spans="1:8" s="46" customFormat="1" ht="30" customHeight="1" thickTop="1" thickBot="1" x14ac:dyDescent="0.25">
      <c r="A97" s="36"/>
      <c r="B97" s="37" t="s">
        <v>395</v>
      </c>
      <c r="C97" s="37"/>
      <c r="D97" s="105"/>
      <c r="E97" s="113" t="str">
        <f t="shared" si="2"/>
        <v/>
      </c>
      <c r="F97" s="60" t="s">
        <v>123</v>
      </c>
      <c r="G97" s="39" t="s">
        <v>210</v>
      </c>
      <c r="H97" s="157"/>
    </row>
    <row r="98" spans="1:8" s="46" customFormat="1" ht="30" customHeight="1" thickTop="1" thickBot="1" x14ac:dyDescent="0.25">
      <c r="A98" s="36" t="s">
        <v>25</v>
      </c>
      <c r="B98" s="36" t="s">
        <v>125</v>
      </c>
      <c r="C98" s="37"/>
      <c r="D98" s="104"/>
      <c r="E98" s="113"/>
      <c r="F98" s="60"/>
      <c r="G98" s="39"/>
      <c r="H98" s="37"/>
    </row>
    <row r="99" spans="1:8" s="46" customFormat="1" ht="50.1" customHeight="1" thickTop="1" thickBot="1" x14ac:dyDescent="0.25">
      <c r="A99" s="36"/>
      <c r="B99" s="37" t="s">
        <v>403</v>
      </c>
      <c r="C99" s="37"/>
      <c r="D99" s="86"/>
      <c r="E99" s="113" t="str">
        <f t="shared" si="2"/>
        <v/>
      </c>
      <c r="F99" s="60" t="s">
        <v>126</v>
      </c>
      <c r="G99" s="39" t="s">
        <v>127</v>
      </c>
      <c r="H99" s="157"/>
    </row>
    <row r="100" spans="1:8" s="46" customFormat="1" ht="39.950000000000003" customHeight="1" thickTop="1" thickBot="1" x14ac:dyDescent="0.25">
      <c r="A100" s="36"/>
      <c r="B100" s="37" t="s">
        <v>404</v>
      </c>
      <c r="C100" s="37"/>
      <c r="D100" s="86"/>
      <c r="E100" s="113" t="str">
        <f t="shared" si="2"/>
        <v/>
      </c>
      <c r="F100" s="60" t="s">
        <v>128</v>
      </c>
      <c r="G100" s="39" t="s">
        <v>418</v>
      </c>
      <c r="H100" s="157"/>
    </row>
    <row r="101" spans="1:8" s="46" customFormat="1" ht="39.950000000000003" customHeight="1" thickTop="1" thickBot="1" x14ac:dyDescent="0.25">
      <c r="A101" s="36"/>
      <c r="B101" s="37" t="s">
        <v>405</v>
      </c>
      <c r="C101" s="37"/>
      <c r="D101" s="86"/>
      <c r="E101" s="113" t="str">
        <f t="shared" si="2"/>
        <v/>
      </c>
      <c r="F101" s="60" t="s">
        <v>128</v>
      </c>
      <c r="G101" s="39" t="s">
        <v>419</v>
      </c>
      <c r="H101" s="157"/>
    </row>
    <row r="102" spans="1:8" s="46" customFormat="1" ht="39.950000000000003" customHeight="1" thickTop="1" thickBot="1" x14ac:dyDescent="0.25">
      <c r="A102" s="36"/>
      <c r="B102" s="37" t="s">
        <v>406</v>
      </c>
      <c r="C102" s="37"/>
      <c r="D102" s="86"/>
      <c r="E102" s="113" t="str">
        <f t="shared" si="2"/>
        <v/>
      </c>
      <c r="F102" s="60" t="s">
        <v>128</v>
      </c>
      <c r="G102" s="39" t="s">
        <v>420</v>
      </c>
      <c r="H102" s="157"/>
    </row>
    <row r="103" spans="1:8" s="46" customFormat="1" ht="50.1" customHeight="1" thickTop="1" thickBot="1" x14ac:dyDescent="0.25">
      <c r="A103" s="36"/>
      <c r="B103" s="37" t="s">
        <v>407</v>
      </c>
      <c r="C103" s="37"/>
      <c r="D103" s="86"/>
      <c r="E103" s="113" t="str">
        <f t="shared" si="2"/>
        <v/>
      </c>
      <c r="F103" s="60" t="s">
        <v>129</v>
      </c>
      <c r="G103" s="37" t="s">
        <v>130</v>
      </c>
      <c r="H103" s="157"/>
    </row>
    <row r="104" spans="1:8" s="46" customFormat="1" ht="50.1" customHeight="1" thickTop="1" thickBot="1" x14ac:dyDescent="0.25">
      <c r="A104" s="36"/>
      <c r="B104" s="37" t="s">
        <v>408</v>
      </c>
      <c r="C104" s="37"/>
      <c r="D104" s="86"/>
      <c r="E104" s="113" t="str">
        <f t="shared" si="2"/>
        <v/>
      </c>
      <c r="F104" s="60" t="s">
        <v>126</v>
      </c>
      <c r="G104" s="37" t="s">
        <v>211</v>
      </c>
      <c r="H104" s="157"/>
    </row>
    <row r="105" spans="1:8" s="46" customFormat="1" ht="39.950000000000003" customHeight="1" thickTop="1" thickBot="1" x14ac:dyDescent="0.25">
      <c r="A105" s="36"/>
      <c r="B105" s="37" t="s">
        <v>409</v>
      </c>
      <c r="C105" s="37"/>
      <c r="D105" s="105"/>
      <c r="E105" s="113" t="str">
        <f t="shared" si="2"/>
        <v/>
      </c>
      <c r="F105" s="60" t="s">
        <v>324</v>
      </c>
      <c r="G105" s="37" t="s">
        <v>325</v>
      </c>
      <c r="H105" s="157"/>
    </row>
    <row r="106" spans="1:8" s="46" customFormat="1" ht="30" customHeight="1" thickTop="1" thickBot="1" x14ac:dyDescent="0.25">
      <c r="A106" s="36" t="s">
        <v>118</v>
      </c>
      <c r="B106" s="36" t="s">
        <v>131</v>
      </c>
      <c r="C106" s="37"/>
      <c r="D106" s="104"/>
      <c r="E106" s="113"/>
      <c r="F106" s="66"/>
      <c r="G106" s="37"/>
      <c r="H106" s="37"/>
    </row>
    <row r="107" spans="1:8" s="46" customFormat="1" ht="39.950000000000003" customHeight="1" thickTop="1" thickBot="1" x14ac:dyDescent="0.25">
      <c r="A107" s="36"/>
      <c r="B107" s="37" t="s">
        <v>412</v>
      </c>
      <c r="C107" s="37"/>
      <c r="D107" s="86"/>
      <c r="E107" s="113" t="str">
        <f t="shared" si="2"/>
        <v/>
      </c>
      <c r="F107" s="60" t="s">
        <v>128</v>
      </c>
      <c r="G107" s="37" t="s">
        <v>132</v>
      </c>
      <c r="H107" s="157"/>
    </row>
    <row r="108" spans="1:8" s="46" customFormat="1" ht="39.950000000000003" customHeight="1" thickTop="1" thickBot="1" x14ac:dyDescent="0.25">
      <c r="A108" s="36"/>
      <c r="B108" s="37" t="s">
        <v>413</v>
      </c>
      <c r="C108" s="37"/>
      <c r="D108" s="105"/>
      <c r="E108" s="113" t="str">
        <f t="shared" si="2"/>
        <v/>
      </c>
      <c r="F108" s="60" t="s">
        <v>202</v>
      </c>
      <c r="G108" s="37" t="s">
        <v>133</v>
      </c>
      <c r="H108" s="157"/>
    </row>
    <row r="109" spans="1:8" s="48" customFormat="1" ht="30" customHeight="1" thickTop="1" thickBot="1" x14ac:dyDescent="0.25">
      <c r="A109" s="36" t="s">
        <v>122</v>
      </c>
      <c r="B109" s="36" t="s">
        <v>421</v>
      </c>
      <c r="C109" s="34"/>
      <c r="D109" s="104"/>
      <c r="E109" s="113"/>
      <c r="F109" s="60"/>
      <c r="G109" s="34"/>
      <c r="H109" s="37"/>
    </row>
    <row r="110" spans="1:8" s="48" customFormat="1" ht="39.950000000000003" customHeight="1" thickTop="1" thickBot="1" x14ac:dyDescent="0.25">
      <c r="A110" s="36"/>
      <c r="B110" s="37" t="s">
        <v>414</v>
      </c>
      <c r="C110" s="34"/>
      <c r="D110" s="86"/>
      <c r="E110" s="113" t="str">
        <f t="shared" si="2"/>
        <v/>
      </c>
      <c r="F110" s="60" t="s">
        <v>135</v>
      </c>
      <c r="G110" s="34" t="s">
        <v>134</v>
      </c>
      <c r="H110" s="157"/>
    </row>
    <row r="111" spans="1:8" s="48" customFormat="1" ht="39.950000000000003" customHeight="1" thickTop="1" thickBot="1" x14ac:dyDescent="0.25">
      <c r="A111" s="36"/>
      <c r="B111" s="37" t="s">
        <v>415</v>
      </c>
      <c r="C111" s="34"/>
      <c r="D111" s="86"/>
      <c r="E111" s="113" t="str">
        <f t="shared" si="2"/>
        <v/>
      </c>
      <c r="F111" s="60" t="s">
        <v>135</v>
      </c>
      <c r="G111" s="34" t="s">
        <v>134</v>
      </c>
      <c r="H111" s="157"/>
    </row>
    <row r="112" spans="1:8" s="48" customFormat="1" ht="39.950000000000003" customHeight="1" thickTop="1" thickBot="1" x14ac:dyDescent="0.25">
      <c r="A112" s="36"/>
      <c r="B112" s="37" t="s">
        <v>416</v>
      </c>
      <c r="C112" s="34"/>
      <c r="D112" s="86"/>
      <c r="E112" s="113" t="str">
        <f t="shared" si="2"/>
        <v/>
      </c>
      <c r="F112" s="60" t="s">
        <v>135</v>
      </c>
      <c r="G112" s="34" t="s">
        <v>134</v>
      </c>
      <c r="H112" s="157"/>
    </row>
    <row r="113" spans="1:41" s="48" customFormat="1" ht="39.950000000000003" customHeight="1" thickTop="1" thickBot="1" x14ac:dyDescent="0.25">
      <c r="A113" s="36"/>
      <c r="B113" s="37" t="s">
        <v>417</v>
      </c>
      <c r="C113" s="34"/>
      <c r="D113" s="105"/>
      <c r="E113" s="113" t="str">
        <f t="shared" si="2"/>
        <v/>
      </c>
      <c r="F113" s="60" t="s">
        <v>135</v>
      </c>
      <c r="G113" s="34" t="s">
        <v>134</v>
      </c>
      <c r="H113" s="157"/>
    </row>
    <row r="114" spans="1:41" s="48" customFormat="1" ht="24.95" customHeight="1" thickTop="1" x14ac:dyDescent="0.2">
      <c r="A114" s="43"/>
      <c r="C114" s="75"/>
      <c r="D114" s="95"/>
      <c r="E114" s="113"/>
      <c r="F114" s="63"/>
      <c r="G114" s="75"/>
    </row>
    <row r="115" spans="1:41" s="26" customFormat="1" ht="33" customHeight="1" x14ac:dyDescent="0.2">
      <c r="A115" s="118" t="s">
        <v>43</v>
      </c>
      <c r="B115" s="118" t="s">
        <v>136</v>
      </c>
      <c r="C115" s="96"/>
      <c r="D115" s="96"/>
      <c r="E115" s="96"/>
      <c r="F115" s="96"/>
      <c r="G115" s="96"/>
      <c r="H115" s="96"/>
      <c r="I115" s="20"/>
      <c r="J115" s="20"/>
      <c r="K115" s="20"/>
      <c r="L115" s="20"/>
      <c r="M115" s="20"/>
      <c r="N115" s="20"/>
      <c r="O115" s="20"/>
      <c r="P115" s="20"/>
      <c r="Q115" s="20"/>
      <c r="R115" s="20"/>
      <c r="S115" s="20"/>
      <c r="T115" s="20"/>
      <c r="U115" s="20"/>
      <c r="V115" s="20"/>
      <c r="W115" s="20"/>
      <c r="X115" s="20"/>
      <c r="Y115" s="20"/>
      <c r="Z115" s="20"/>
      <c r="AA115" s="20"/>
      <c r="AB115" s="20"/>
      <c r="AC115" s="20"/>
      <c r="AD115" s="20"/>
      <c r="AE115" s="20"/>
      <c r="AF115" s="20"/>
      <c r="AG115" s="20"/>
      <c r="AH115" s="20"/>
      <c r="AI115" s="20"/>
      <c r="AJ115" s="20"/>
      <c r="AK115" s="20"/>
      <c r="AL115" s="20"/>
      <c r="AM115" s="20"/>
      <c r="AN115" s="20"/>
      <c r="AO115" s="20"/>
    </row>
    <row r="116" spans="1:41" s="44" customFormat="1" ht="12" customHeight="1" x14ac:dyDescent="0.2">
      <c r="A116" s="43"/>
      <c r="B116" s="48"/>
      <c r="C116" s="94"/>
      <c r="D116" s="95"/>
      <c r="E116" s="117"/>
      <c r="F116" s="67"/>
      <c r="G116" s="33"/>
      <c r="H116" s="33"/>
      <c r="I116" s="45"/>
      <c r="J116" s="45"/>
      <c r="K116" s="45"/>
      <c r="L116" s="45"/>
      <c r="M116" s="45"/>
      <c r="N116" s="45"/>
      <c r="O116" s="45"/>
      <c r="P116" s="45"/>
      <c r="Q116" s="45"/>
      <c r="R116" s="45"/>
      <c r="S116" s="45"/>
      <c r="T116" s="45"/>
      <c r="U116" s="45"/>
      <c r="V116" s="45"/>
      <c r="W116" s="45"/>
      <c r="X116" s="45"/>
      <c r="Y116" s="45"/>
      <c r="Z116" s="45"/>
      <c r="AA116" s="45"/>
      <c r="AB116" s="45"/>
      <c r="AC116" s="45"/>
      <c r="AD116" s="45"/>
      <c r="AE116" s="45"/>
      <c r="AF116" s="45"/>
      <c r="AG116" s="45"/>
      <c r="AH116" s="45"/>
      <c r="AI116" s="45"/>
      <c r="AJ116" s="45"/>
      <c r="AK116" s="45"/>
      <c r="AL116" s="45"/>
      <c r="AM116" s="45"/>
      <c r="AN116" s="45"/>
      <c r="AO116" s="45"/>
    </row>
    <row r="117" spans="1:41" s="48" customFormat="1" ht="38.25" customHeight="1" x14ac:dyDescent="0.2">
      <c r="A117" s="82"/>
      <c r="B117" s="177" t="s">
        <v>57</v>
      </c>
      <c r="C117" s="177"/>
      <c r="D117" s="83"/>
      <c r="E117" s="113"/>
      <c r="F117" s="164" t="s">
        <v>363</v>
      </c>
      <c r="G117" s="164" t="s">
        <v>370</v>
      </c>
      <c r="H117" s="164" t="s">
        <v>58</v>
      </c>
    </row>
    <row r="118" spans="1:41" s="44" customFormat="1" ht="5.0999999999999996" customHeight="1" x14ac:dyDescent="0.2">
      <c r="A118" s="51"/>
      <c r="B118" s="59"/>
      <c r="C118" s="59"/>
      <c r="D118" s="61"/>
      <c r="E118" s="113"/>
      <c r="F118" s="61"/>
      <c r="G118" s="59"/>
      <c r="H118" s="59"/>
    </row>
    <row r="119" spans="1:41" s="46" customFormat="1" ht="30" customHeight="1" thickBot="1" x14ac:dyDescent="0.25">
      <c r="A119" s="36" t="s">
        <v>26</v>
      </c>
      <c r="B119" s="36" t="s">
        <v>137</v>
      </c>
      <c r="C119" s="37"/>
      <c r="D119" s="110"/>
      <c r="E119" s="113"/>
      <c r="F119" s="60"/>
      <c r="G119" s="37"/>
      <c r="H119" s="37"/>
    </row>
    <row r="120" spans="1:41" s="46" customFormat="1" ht="50.1" customHeight="1" thickTop="1" thickBot="1" x14ac:dyDescent="0.25">
      <c r="A120" s="36"/>
      <c r="B120" s="37" t="s">
        <v>226</v>
      </c>
      <c r="C120" s="37"/>
      <c r="D120" s="86"/>
      <c r="E120" s="113" t="str">
        <f t="shared" si="2"/>
        <v/>
      </c>
      <c r="F120" s="60" t="s">
        <v>79</v>
      </c>
      <c r="G120" s="37" t="s">
        <v>207</v>
      </c>
      <c r="H120" s="157"/>
    </row>
    <row r="121" spans="1:41" s="46" customFormat="1" ht="39.950000000000003" customHeight="1" thickTop="1" thickBot="1" x14ac:dyDescent="0.25">
      <c r="A121" s="36"/>
      <c r="B121" s="37" t="s">
        <v>303</v>
      </c>
      <c r="C121" s="37"/>
      <c r="D121" s="105"/>
      <c r="E121" s="113" t="str">
        <f t="shared" si="2"/>
        <v/>
      </c>
      <c r="F121" s="60" t="s">
        <v>79</v>
      </c>
      <c r="G121" s="37" t="s">
        <v>207</v>
      </c>
      <c r="H121" s="157"/>
    </row>
    <row r="122" spans="1:41" s="46" customFormat="1" ht="30" customHeight="1" thickTop="1" thickBot="1" x14ac:dyDescent="0.25">
      <c r="A122" s="36" t="s">
        <v>27</v>
      </c>
      <c r="B122" s="36" t="s">
        <v>6</v>
      </c>
      <c r="C122" s="37"/>
      <c r="D122" s="104"/>
      <c r="E122" s="113"/>
      <c r="F122" s="60"/>
      <c r="G122" s="37"/>
      <c r="H122" s="37"/>
    </row>
    <row r="123" spans="1:41" s="46" customFormat="1" ht="39.950000000000003" customHeight="1" thickTop="1" thickBot="1" x14ac:dyDescent="0.25">
      <c r="A123" s="36"/>
      <c r="B123" s="37" t="s">
        <v>227</v>
      </c>
      <c r="C123" s="37"/>
      <c r="D123" s="86"/>
      <c r="E123" s="113" t="str">
        <f t="shared" si="2"/>
        <v/>
      </c>
      <c r="F123" s="60" t="s">
        <v>79</v>
      </c>
      <c r="G123" s="37" t="s">
        <v>139</v>
      </c>
      <c r="H123" s="157"/>
    </row>
    <row r="124" spans="1:41" s="46" customFormat="1" ht="39.950000000000003" customHeight="1" thickTop="1" thickBot="1" x14ac:dyDescent="0.25">
      <c r="A124" s="36"/>
      <c r="B124" s="37" t="s">
        <v>422</v>
      </c>
      <c r="C124" s="37"/>
      <c r="D124" s="86"/>
      <c r="E124" s="113" t="str">
        <f t="shared" si="2"/>
        <v/>
      </c>
      <c r="F124" s="60" t="s">
        <v>79</v>
      </c>
      <c r="G124" s="37" t="s">
        <v>220</v>
      </c>
      <c r="H124" s="157"/>
    </row>
    <row r="125" spans="1:41" s="46" customFormat="1" ht="30" customHeight="1" thickTop="1" thickBot="1" x14ac:dyDescent="0.25">
      <c r="A125" s="36"/>
      <c r="B125" s="37" t="s">
        <v>159</v>
      </c>
      <c r="C125" s="37"/>
      <c r="D125" s="86"/>
      <c r="E125" s="113" t="str">
        <f t="shared" si="2"/>
        <v/>
      </c>
      <c r="F125" s="60" t="s">
        <v>79</v>
      </c>
      <c r="G125" s="37" t="s">
        <v>208</v>
      </c>
      <c r="H125" s="157"/>
    </row>
    <row r="126" spans="1:41" s="46" customFormat="1" ht="39.950000000000003" customHeight="1" thickTop="1" thickBot="1" x14ac:dyDescent="0.25">
      <c r="A126" s="36"/>
      <c r="B126" s="37" t="s">
        <v>160</v>
      </c>
      <c r="C126" s="37"/>
      <c r="D126" s="86"/>
      <c r="E126" s="113" t="str">
        <f t="shared" si="2"/>
        <v/>
      </c>
      <c r="F126" s="60" t="s">
        <v>79</v>
      </c>
      <c r="G126" s="37" t="s">
        <v>209</v>
      </c>
      <c r="H126" s="157"/>
    </row>
    <row r="127" spans="1:41" s="46" customFormat="1" ht="39.950000000000003" customHeight="1" thickTop="1" thickBot="1" x14ac:dyDescent="0.25">
      <c r="A127" s="36"/>
      <c r="B127" s="37" t="s">
        <v>161</v>
      </c>
      <c r="C127" s="37"/>
      <c r="D127" s="105"/>
      <c r="E127" s="113" t="str">
        <f t="shared" si="2"/>
        <v/>
      </c>
      <c r="F127" s="60" t="s">
        <v>140</v>
      </c>
      <c r="G127" s="37" t="s">
        <v>138</v>
      </c>
      <c r="H127" s="157"/>
    </row>
    <row r="128" spans="1:41" s="46" customFormat="1" ht="39.950000000000003" customHeight="1" thickTop="1" thickBot="1" x14ac:dyDescent="0.25">
      <c r="A128" s="36" t="s">
        <v>28</v>
      </c>
      <c r="B128" s="36" t="s">
        <v>301</v>
      </c>
      <c r="C128" s="37"/>
      <c r="D128" s="104"/>
      <c r="E128" s="113"/>
      <c r="F128" s="60"/>
      <c r="G128" s="37"/>
      <c r="H128" s="37"/>
    </row>
    <row r="129" spans="1:41" s="46" customFormat="1" ht="50.1" customHeight="1" thickTop="1" thickBot="1" x14ac:dyDescent="0.25">
      <c r="A129" s="36"/>
      <c r="B129" s="37" t="s">
        <v>423</v>
      </c>
      <c r="C129" s="37"/>
      <c r="D129" s="86"/>
      <c r="E129" s="113" t="str">
        <f t="shared" si="2"/>
        <v/>
      </c>
      <c r="F129" s="60" t="s">
        <v>79</v>
      </c>
      <c r="G129" s="37" t="s">
        <v>326</v>
      </c>
      <c r="H129" s="157"/>
    </row>
    <row r="130" spans="1:41" s="46" customFormat="1" ht="39.950000000000003" customHeight="1" thickTop="1" thickBot="1" x14ac:dyDescent="0.25">
      <c r="A130" s="36"/>
      <c r="B130" s="37" t="s">
        <v>162</v>
      </c>
      <c r="C130" s="37"/>
      <c r="D130" s="86"/>
      <c r="E130" s="113" t="str">
        <f t="shared" si="2"/>
        <v/>
      </c>
      <c r="F130" s="60" t="s">
        <v>79</v>
      </c>
      <c r="G130" s="37" t="s">
        <v>206</v>
      </c>
      <c r="H130" s="157"/>
    </row>
    <row r="131" spans="1:41" s="46" customFormat="1" ht="39.950000000000003" customHeight="1" thickTop="1" thickBot="1" x14ac:dyDescent="0.25">
      <c r="A131" s="36"/>
      <c r="B131" s="37" t="s">
        <v>424</v>
      </c>
      <c r="C131" s="37"/>
      <c r="D131" s="86"/>
      <c r="E131" s="113" t="str">
        <f t="shared" si="2"/>
        <v/>
      </c>
      <c r="F131" s="60" t="s">
        <v>79</v>
      </c>
      <c r="G131" s="37" t="s">
        <v>141</v>
      </c>
      <c r="H131" s="157"/>
    </row>
    <row r="132" spans="1:41" s="46" customFormat="1" ht="39.950000000000003" customHeight="1" thickTop="1" thickBot="1" x14ac:dyDescent="0.25">
      <c r="A132" s="36"/>
      <c r="B132" s="37" t="s">
        <v>464</v>
      </c>
      <c r="C132" s="37"/>
      <c r="D132" s="86"/>
      <c r="E132" s="113" t="str">
        <f t="shared" si="2"/>
        <v/>
      </c>
      <c r="F132" s="60" t="s">
        <v>79</v>
      </c>
      <c r="G132" s="37" t="s">
        <v>326</v>
      </c>
      <c r="H132" s="157"/>
    </row>
    <row r="133" spans="1:41" s="46" customFormat="1" ht="39.950000000000003" customHeight="1" thickTop="1" thickBot="1" x14ac:dyDescent="0.25">
      <c r="A133" s="36"/>
      <c r="B133" s="37" t="s">
        <v>425</v>
      </c>
      <c r="C133" s="37"/>
      <c r="D133" s="86"/>
      <c r="E133" s="113" t="str">
        <f t="shared" si="2"/>
        <v/>
      </c>
      <c r="F133" s="60" t="s">
        <v>79</v>
      </c>
      <c r="G133" s="37" t="s">
        <v>142</v>
      </c>
      <c r="H133" s="157"/>
    </row>
    <row r="134" spans="1:41" s="46" customFormat="1" ht="39.950000000000003" customHeight="1" thickTop="1" thickBot="1" x14ac:dyDescent="0.25">
      <c r="A134" s="36"/>
      <c r="B134" s="37" t="s">
        <v>434</v>
      </c>
      <c r="C134" s="37"/>
      <c r="D134" s="105"/>
      <c r="E134" s="113" t="str">
        <f t="shared" si="2"/>
        <v/>
      </c>
      <c r="F134" s="60" t="s">
        <v>79</v>
      </c>
      <c r="G134" s="37" t="s">
        <v>433</v>
      </c>
      <c r="H134" s="157"/>
    </row>
    <row r="135" spans="1:41" s="46" customFormat="1" ht="39.950000000000003" customHeight="1" thickTop="1" thickBot="1" x14ac:dyDescent="0.25">
      <c r="A135" s="36" t="s">
        <v>29</v>
      </c>
      <c r="B135" s="36" t="s">
        <v>228</v>
      </c>
      <c r="C135" s="53"/>
      <c r="D135" s="104"/>
      <c r="E135" s="113"/>
      <c r="F135" s="60"/>
      <c r="G135" s="37"/>
      <c r="H135" s="37"/>
    </row>
    <row r="136" spans="1:41" s="46" customFormat="1" ht="50.1" customHeight="1" thickTop="1" thickBot="1" x14ac:dyDescent="0.25">
      <c r="A136" s="36"/>
      <c r="B136" s="37" t="s">
        <v>426</v>
      </c>
      <c r="C136" s="37"/>
      <c r="D136" s="86"/>
      <c r="E136" s="113" t="str">
        <f t="shared" ref="E136:E194" si="3">IF(D136="Oui",0,IF(D136="Non",1,IF(D136="Non concerné",0,IF(D136="Partiel",0.5,""))))</f>
        <v/>
      </c>
      <c r="F136" s="60" t="s">
        <v>79</v>
      </c>
      <c r="G136" s="37" t="s">
        <v>302</v>
      </c>
      <c r="H136" s="157"/>
    </row>
    <row r="137" spans="1:41" s="46" customFormat="1" ht="39.950000000000003" customHeight="1" thickTop="1" thickBot="1" x14ac:dyDescent="0.25">
      <c r="A137" s="36"/>
      <c r="B137" s="37" t="s">
        <v>229</v>
      </c>
      <c r="C137" s="37"/>
      <c r="D137" s="105"/>
      <c r="E137" s="113" t="str">
        <f t="shared" si="3"/>
        <v/>
      </c>
      <c r="F137" s="60" t="s">
        <v>79</v>
      </c>
      <c r="G137" s="37" t="s">
        <v>281</v>
      </c>
      <c r="H137" s="157"/>
    </row>
    <row r="138" spans="1:41" s="48" customFormat="1" ht="39.950000000000003" customHeight="1" thickTop="1" thickBot="1" x14ac:dyDescent="0.25">
      <c r="A138" s="36" t="s">
        <v>30</v>
      </c>
      <c r="B138" s="36" t="s">
        <v>427</v>
      </c>
      <c r="C138" s="34"/>
      <c r="D138" s="104"/>
      <c r="E138" s="113"/>
      <c r="F138" s="60"/>
      <c r="G138" s="34"/>
      <c r="H138" s="37"/>
      <c r="I138" s="45"/>
      <c r="J138" s="45"/>
      <c r="K138" s="45"/>
      <c r="L138" s="45"/>
      <c r="M138" s="45"/>
      <c r="N138" s="45"/>
      <c r="O138" s="45"/>
      <c r="P138" s="45"/>
      <c r="Q138" s="45"/>
      <c r="R138" s="45"/>
      <c r="S138" s="45"/>
      <c r="T138" s="45"/>
      <c r="U138" s="45"/>
      <c r="V138" s="45"/>
      <c r="W138" s="45"/>
      <c r="X138" s="45"/>
      <c r="Y138" s="45"/>
      <c r="Z138" s="45"/>
      <c r="AA138" s="45"/>
      <c r="AB138" s="45"/>
      <c r="AC138" s="45"/>
      <c r="AD138" s="45"/>
      <c r="AE138" s="45"/>
      <c r="AF138" s="45"/>
      <c r="AG138" s="45"/>
      <c r="AH138" s="45"/>
      <c r="AI138" s="45"/>
      <c r="AJ138" s="45"/>
      <c r="AK138" s="45"/>
      <c r="AL138" s="45"/>
      <c r="AM138" s="45"/>
      <c r="AN138" s="45"/>
      <c r="AO138" s="45"/>
    </row>
    <row r="139" spans="1:41" s="48" customFormat="1" ht="30" customHeight="1" thickTop="1" thickBot="1" x14ac:dyDescent="0.25">
      <c r="A139" s="36"/>
      <c r="B139" s="37" t="s">
        <v>163</v>
      </c>
      <c r="C139" s="34"/>
      <c r="D139" s="86"/>
      <c r="E139" s="113" t="str">
        <f t="shared" si="3"/>
        <v/>
      </c>
      <c r="F139" s="60" t="s">
        <v>79</v>
      </c>
      <c r="G139" s="34" t="s">
        <v>164</v>
      </c>
      <c r="H139" s="157"/>
      <c r="I139" s="45"/>
      <c r="J139" s="45"/>
      <c r="K139" s="45"/>
      <c r="L139" s="45"/>
      <c r="M139" s="45"/>
      <c r="N139" s="45"/>
      <c r="O139" s="45"/>
      <c r="P139" s="45"/>
      <c r="Q139" s="45"/>
      <c r="R139" s="45"/>
      <c r="S139" s="45"/>
      <c r="T139" s="45"/>
      <c r="U139" s="45"/>
      <c r="V139" s="45"/>
      <c r="W139" s="45"/>
      <c r="X139" s="45"/>
      <c r="Y139" s="45"/>
      <c r="Z139" s="45"/>
      <c r="AA139" s="45"/>
      <c r="AB139" s="45"/>
      <c r="AC139" s="45"/>
      <c r="AD139" s="45"/>
      <c r="AE139" s="45"/>
      <c r="AF139" s="45"/>
      <c r="AG139" s="45"/>
      <c r="AH139" s="45"/>
      <c r="AI139" s="45"/>
      <c r="AJ139" s="45"/>
      <c r="AK139" s="45"/>
      <c r="AL139" s="45"/>
      <c r="AM139" s="45"/>
      <c r="AN139" s="45"/>
      <c r="AO139" s="45"/>
    </row>
    <row r="140" spans="1:41" s="48" customFormat="1" ht="39.950000000000003" customHeight="1" thickTop="1" thickBot="1" x14ac:dyDescent="0.25">
      <c r="A140" s="36"/>
      <c r="B140" s="37" t="s">
        <v>428</v>
      </c>
      <c r="C140" s="34"/>
      <c r="D140" s="86"/>
      <c r="E140" s="113" t="str">
        <f t="shared" si="3"/>
        <v/>
      </c>
      <c r="F140" s="60" t="s">
        <v>79</v>
      </c>
      <c r="G140" s="34" t="s">
        <v>327</v>
      </c>
      <c r="H140" s="157"/>
      <c r="I140" s="45"/>
      <c r="J140" s="45"/>
      <c r="K140" s="45"/>
      <c r="L140" s="45"/>
      <c r="M140" s="45"/>
      <c r="N140" s="45"/>
      <c r="O140" s="45"/>
      <c r="P140" s="45"/>
      <c r="Q140" s="45"/>
      <c r="R140" s="45"/>
      <c r="S140" s="45"/>
      <c r="T140" s="45"/>
      <c r="U140" s="45"/>
      <c r="V140" s="45"/>
      <c r="W140" s="45"/>
      <c r="X140" s="45"/>
      <c r="Y140" s="45"/>
      <c r="Z140" s="45"/>
      <c r="AA140" s="45"/>
      <c r="AB140" s="45"/>
      <c r="AC140" s="45"/>
      <c r="AD140" s="45"/>
      <c r="AE140" s="45"/>
      <c r="AF140" s="45"/>
      <c r="AG140" s="45"/>
      <c r="AH140" s="45"/>
      <c r="AI140" s="45"/>
      <c r="AJ140" s="45"/>
      <c r="AK140" s="45"/>
      <c r="AL140" s="45"/>
      <c r="AM140" s="45"/>
      <c r="AN140" s="45"/>
      <c r="AO140" s="45"/>
    </row>
    <row r="141" spans="1:41" s="48" customFormat="1" ht="39.950000000000003" customHeight="1" thickTop="1" thickBot="1" x14ac:dyDescent="0.25">
      <c r="A141" s="36"/>
      <c r="B141" s="37" t="s">
        <v>429</v>
      </c>
      <c r="C141" s="34"/>
      <c r="D141" s="86"/>
      <c r="E141" s="113" t="str">
        <f t="shared" si="3"/>
        <v/>
      </c>
      <c r="F141" s="63" t="s">
        <v>79</v>
      </c>
      <c r="G141" s="34" t="s">
        <v>165</v>
      </c>
      <c r="H141" s="157"/>
      <c r="I141" s="45"/>
      <c r="J141" s="45"/>
      <c r="K141" s="45"/>
      <c r="L141" s="45"/>
      <c r="M141" s="45"/>
      <c r="N141" s="45"/>
      <c r="O141" s="45"/>
      <c r="P141" s="45"/>
      <c r="Q141" s="45"/>
      <c r="R141" s="45"/>
      <c r="S141" s="45"/>
      <c r="T141" s="45"/>
      <c r="U141" s="45"/>
      <c r="V141" s="45"/>
      <c r="W141" s="45"/>
      <c r="X141" s="45"/>
      <c r="Y141" s="45"/>
      <c r="Z141" s="45"/>
      <c r="AA141" s="45"/>
      <c r="AB141" s="45"/>
      <c r="AC141" s="45"/>
      <c r="AD141" s="45"/>
      <c r="AE141" s="45"/>
      <c r="AF141" s="45"/>
      <c r="AG141" s="45"/>
      <c r="AH141" s="45"/>
      <c r="AI141" s="45"/>
      <c r="AJ141" s="45"/>
      <c r="AK141" s="45"/>
      <c r="AL141" s="45"/>
      <c r="AM141" s="45"/>
      <c r="AN141" s="45"/>
      <c r="AO141" s="45"/>
    </row>
    <row r="142" spans="1:41" s="48" customFormat="1" ht="60" customHeight="1" thickTop="1" thickBot="1" x14ac:dyDescent="0.25">
      <c r="A142" s="36"/>
      <c r="B142" s="37" t="s">
        <v>230</v>
      </c>
      <c r="C142" s="34"/>
      <c r="D142" s="86"/>
      <c r="E142" s="113" t="str">
        <f t="shared" si="3"/>
        <v/>
      </c>
      <c r="F142" s="60" t="s">
        <v>203</v>
      </c>
      <c r="G142" s="34" t="s">
        <v>465</v>
      </c>
      <c r="H142" s="157"/>
      <c r="I142" s="45"/>
      <c r="J142" s="45"/>
      <c r="K142" s="45"/>
      <c r="L142" s="45"/>
      <c r="M142" s="45"/>
      <c r="N142" s="45"/>
      <c r="O142" s="45"/>
      <c r="P142" s="45"/>
      <c r="Q142" s="45"/>
      <c r="R142" s="45"/>
      <c r="S142" s="45"/>
      <c r="T142" s="45"/>
      <c r="U142" s="45"/>
      <c r="V142" s="45"/>
      <c r="W142" s="45"/>
      <c r="X142" s="45"/>
      <c r="Y142" s="45"/>
      <c r="Z142" s="45"/>
      <c r="AA142" s="45"/>
      <c r="AB142" s="45"/>
      <c r="AC142" s="45"/>
      <c r="AD142" s="45"/>
      <c r="AE142" s="45"/>
      <c r="AF142" s="45"/>
      <c r="AG142" s="45"/>
      <c r="AH142" s="45"/>
      <c r="AI142" s="45"/>
      <c r="AJ142" s="45"/>
      <c r="AK142" s="45"/>
      <c r="AL142" s="45"/>
      <c r="AM142" s="45"/>
      <c r="AN142" s="45"/>
      <c r="AO142" s="45"/>
    </row>
    <row r="143" spans="1:41" s="48" customFormat="1" ht="60" customHeight="1" thickTop="1" thickBot="1" x14ac:dyDescent="0.25">
      <c r="A143" s="36"/>
      <c r="B143" s="37" t="s">
        <v>231</v>
      </c>
      <c r="C143" s="34"/>
      <c r="D143" s="86"/>
      <c r="E143" s="113" t="str">
        <f t="shared" si="3"/>
        <v/>
      </c>
      <c r="F143" s="60" t="s">
        <v>203</v>
      </c>
      <c r="G143" s="34" t="s">
        <v>328</v>
      </c>
      <c r="H143" s="157"/>
      <c r="I143" s="45"/>
      <c r="J143" s="45"/>
      <c r="K143" s="45"/>
      <c r="L143" s="45"/>
      <c r="M143" s="45"/>
      <c r="N143" s="45"/>
      <c r="O143" s="45"/>
      <c r="P143" s="45"/>
      <c r="Q143" s="45"/>
      <c r="R143" s="45"/>
      <c r="S143" s="45"/>
      <c r="T143" s="45"/>
      <c r="U143" s="45"/>
      <c r="V143" s="45"/>
      <c r="W143" s="45"/>
      <c r="X143" s="45"/>
      <c r="Y143" s="45"/>
      <c r="Z143" s="45"/>
      <c r="AA143" s="45"/>
      <c r="AB143" s="45"/>
      <c r="AC143" s="45"/>
      <c r="AD143" s="45"/>
      <c r="AE143" s="45"/>
      <c r="AF143" s="45"/>
      <c r="AG143" s="45"/>
      <c r="AH143" s="45"/>
      <c r="AI143" s="45"/>
      <c r="AJ143" s="45"/>
      <c r="AK143" s="45"/>
      <c r="AL143" s="45"/>
      <c r="AM143" s="45"/>
      <c r="AN143" s="45"/>
      <c r="AO143" s="45"/>
    </row>
    <row r="144" spans="1:41" s="48" customFormat="1" ht="39.950000000000003" customHeight="1" thickTop="1" thickBot="1" x14ac:dyDescent="0.25">
      <c r="A144" s="36"/>
      <c r="B144" s="37" t="s">
        <v>232</v>
      </c>
      <c r="C144" s="34"/>
      <c r="D144" s="105"/>
      <c r="E144" s="113" t="str">
        <f t="shared" si="3"/>
        <v/>
      </c>
      <c r="F144" s="60" t="s">
        <v>79</v>
      </c>
      <c r="G144" s="37" t="s">
        <v>281</v>
      </c>
      <c r="H144" s="157"/>
      <c r="I144" s="45"/>
      <c r="J144" s="45"/>
      <c r="K144" s="45"/>
      <c r="L144" s="45"/>
      <c r="M144" s="45"/>
      <c r="N144" s="45"/>
      <c r="O144" s="45"/>
      <c r="P144" s="45"/>
      <c r="Q144" s="45"/>
      <c r="R144" s="45"/>
      <c r="S144" s="45"/>
      <c r="T144" s="45"/>
      <c r="U144" s="45"/>
      <c r="V144" s="45"/>
      <c r="W144" s="45"/>
      <c r="X144" s="45"/>
      <c r="Y144" s="45"/>
      <c r="Z144" s="45"/>
      <c r="AA144" s="45"/>
      <c r="AB144" s="45"/>
      <c r="AC144" s="45"/>
      <c r="AD144" s="45"/>
      <c r="AE144" s="45"/>
      <c r="AF144" s="45"/>
      <c r="AG144" s="45"/>
      <c r="AH144" s="45"/>
      <c r="AI144" s="45"/>
      <c r="AJ144" s="45"/>
      <c r="AK144" s="45"/>
      <c r="AL144" s="45"/>
      <c r="AM144" s="45"/>
      <c r="AN144" s="45"/>
      <c r="AO144" s="45"/>
    </row>
    <row r="145" spans="1:41" s="48" customFormat="1" ht="30" customHeight="1" thickTop="1" thickBot="1" x14ac:dyDescent="0.25">
      <c r="A145" s="36" t="s">
        <v>31</v>
      </c>
      <c r="B145" s="36" t="s">
        <v>430</v>
      </c>
      <c r="C145" s="34"/>
      <c r="D145" s="104"/>
      <c r="E145" s="113"/>
      <c r="F145" s="60"/>
      <c r="G145" s="34"/>
      <c r="H145" s="37"/>
      <c r="I145" s="45"/>
      <c r="J145" s="45"/>
      <c r="K145" s="45"/>
      <c r="L145" s="45"/>
      <c r="M145" s="45"/>
      <c r="N145" s="45"/>
      <c r="O145" s="45"/>
      <c r="P145" s="45"/>
      <c r="Q145" s="45"/>
      <c r="R145" s="45"/>
      <c r="S145" s="45"/>
      <c r="T145" s="45"/>
      <c r="U145" s="45"/>
      <c r="V145" s="45"/>
      <c r="W145" s="45"/>
      <c r="X145" s="45"/>
      <c r="Y145" s="45"/>
      <c r="Z145" s="45"/>
      <c r="AA145" s="45"/>
      <c r="AB145" s="45"/>
      <c r="AC145" s="45"/>
      <c r="AD145" s="45"/>
      <c r="AE145" s="45"/>
      <c r="AF145" s="45"/>
      <c r="AG145" s="45"/>
      <c r="AH145" s="45"/>
      <c r="AI145" s="45"/>
      <c r="AJ145" s="45"/>
      <c r="AK145" s="45"/>
      <c r="AL145" s="45"/>
      <c r="AM145" s="45"/>
      <c r="AN145" s="45"/>
      <c r="AO145" s="45"/>
    </row>
    <row r="146" spans="1:41" s="48" customFormat="1" ht="30" customHeight="1" thickTop="1" thickBot="1" x14ac:dyDescent="0.25">
      <c r="A146" s="36"/>
      <c r="B146" s="37" t="s">
        <v>233</v>
      </c>
      <c r="C146" s="34"/>
      <c r="D146" s="86"/>
      <c r="E146" s="113" t="str">
        <f t="shared" si="3"/>
        <v/>
      </c>
      <c r="F146" s="60" t="s">
        <v>79</v>
      </c>
      <c r="G146" s="34" t="s">
        <v>164</v>
      </c>
      <c r="H146" s="157"/>
      <c r="I146" s="45"/>
      <c r="J146" s="45"/>
      <c r="K146" s="45"/>
      <c r="L146" s="45"/>
      <c r="M146" s="45"/>
      <c r="N146" s="45"/>
      <c r="O146" s="45"/>
      <c r="P146" s="45"/>
      <c r="Q146" s="45"/>
      <c r="R146" s="45"/>
      <c r="S146" s="45"/>
      <c r="T146" s="45"/>
      <c r="U146" s="45"/>
      <c r="V146" s="45"/>
      <c r="W146" s="45"/>
      <c r="X146" s="45"/>
      <c r="Y146" s="45"/>
      <c r="Z146" s="45"/>
      <c r="AA146" s="45"/>
      <c r="AB146" s="45"/>
      <c r="AC146" s="45"/>
      <c r="AD146" s="45"/>
      <c r="AE146" s="45"/>
      <c r="AF146" s="45"/>
      <c r="AG146" s="45"/>
      <c r="AH146" s="45"/>
      <c r="AI146" s="45"/>
      <c r="AJ146" s="45"/>
      <c r="AK146" s="45"/>
      <c r="AL146" s="45"/>
      <c r="AM146" s="45"/>
      <c r="AN146" s="45"/>
      <c r="AO146" s="45"/>
    </row>
    <row r="147" spans="1:41" s="48" customFormat="1" ht="39.950000000000003" customHeight="1" thickTop="1" thickBot="1" x14ac:dyDescent="0.25">
      <c r="A147" s="36"/>
      <c r="B147" s="37" t="s">
        <v>431</v>
      </c>
      <c r="C147" s="34"/>
      <c r="D147" s="86"/>
      <c r="E147" s="113" t="str">
        <f t="shared" si="3"/>
        <v/>
      </c>
      <c r="F147" s="60" t="s">
        <v>79</v>
      </c>
      <c r="G147" s="34" t="s">
        <v>304</v>
      </c>
      <c r="H147" s="157"/>
      <c r="I147" s="45"/>
      <c r="J147" s="45"/>
      <c r="K147" s="45"/>
      <c r="L147" s="45"/>
      <c r="M147" s="45"/>
      <c r="N147" s="45"/>
      <c r="O147" s="45"/>
      <c r="P147" s="45"/>
      <c r="Q147" s="45"/>
      <c r="R147" s="45"/>
      <c r="S147" s="45"/>
      <c r="T147" s="45"/>
      <c r="U147" s="45"/>
      <c r="V147" s="45"/>
      <c r="W147" s="45"/>
      <c r="X147" s="45"/>
      <c r="Y147" s="45"/>
      <c r="Z147" s="45"/>
      <c r="AA147" s="45"/>
      <c r="AB147" s="45"/>
      <c r="AC147" s="45"/>
      <c r="AD147" s="45"/>
      <c r="AE147" s="45"/>
      <c r="AF147" s="45"/>
      <c r="AG147" s="45"/>
      <c r="AH147" s="45"/>
      <c r="AI147" s="45"/>
      <c r="AJ147" s="45"/>
      <c r="AK147" s="45"/>
      <c r="AL147" s="45"/>
      <c r="AM147" s="45"/>
      <c r="AN147" s="45"/>
      <c r="AO147" s="45"/>
    </row>
    <row r="148" spans="1:41" s="48" customFormat="1" ht="39.950000000000003" customHeight="1" thickTop="1" thickBot="1" x14ac:dyDescent="0.25">
      <c r="A148" s="36"/>
      <c r="B148" s="37" t="s">
        <v>432</v>
      </c>
      <c r="C148" s="34"/>
      <c r="D148" s="86"/>
      <c r="E148" s="113" t="str">
        <f t="shared" si="3"/>
        <v/>
      </c>
      <c r="F148" s="63" t="s">
        <v>79</v>
      </c>
      <c r="G148" s="34" t="s">
        <v>165</v>
      </c>
      <c r="H148" s="157"/>
      <c r="I148" s="45"/>
      <c r="J148" s="45"/>
      <c r="K148" s="45"/>
      <c r="L148" s="45"/>
      <c r="M148" s="45"/>
      <c r="N148" s="45"/>
      <c r="O148" s="45"/>
      <c r="P148" s="45"/>
      <c r="Q148" s="45"/>
      <c r="R148" s="45"/>
      <c r="S148" s="45"/>
      <c r="T148" s="45"/>
      <c r="U148" s="45"/>
      <c r="V148" s="45"/>
      <c r="W148" s="45"/>
      <c r="X148" s="45"/>
      <c r="Y148" s="45"/>
      <c r="Z148" s="45"/>
      <c r="AA148" s="45"/>
      <c r="AB148" s="45"/>
      <c r="AC148" s="45"/>
      <c r="AD148" s="45"/>
      <c r="AE148" s="45"/>
      <c r="AF148" s="45"/>
      <c r="AG148" s="45"/>
      <c r="AH148" s="45"/>
      <c r="AI148" s="45"/>
      <c r="AJ148" s="45"/>
      <c r="AK148" s="45"/>
      <c r="AL148" s="45"/>
      <c r="AM148" s="45"/>
      <c r="AN148" s="45"/>
      <c r="AO148" s="45"/>
    </row>
    <row r="149" spans="1:41" s="48" customFormat="1" ht="50.1" customHeight="1" thickTop="1" thickBot="1" x14ac:dyDescent="0.25">
      <c r="A149" s="36"/>
      <c r="B149" s="37" t="s">
        <v>234</v>
      </c>
      <c r="C149" s="34"/>
      <c r="D149" s="86"/>
      <c r="E149" s="113" t="str">
        <f t="shared" si="3"/>
        <v/>
      </c>
      <c r="F149" s="60" t="s">
        <v>237</v>
      </c>
      <c r="G149" s="34" t="s">
        <v>166</v>
      </c>
      <c r="H149" s="157"/>
      <c r="I149" s="45"/>
      <c r="J149" s="45"/>
      <c r="K149" s="45"/>
      <c r="L149" s="45"/>
      <c r="M149" s="45"/>
      <c r="N149" s="45"/>
      <c r="O149" s="45"/>
      <c r="P149" s="45"/>
      <c r="Q149" s="45"/>
      <c r="R149" s="45"/>
      <c r="S149" s="45"/>
      <c r="T149" s="45"/>
      <c r="U149" s="45"/>
      <c r="V149" s="45"/>
      <c r="W149" s="45"/>
      <c r="X149" s="45"/>
      <c r="Y149" s="45"/>
      <c r="Z149" s="45"/>
      <c r="AA149" s="45"/>
      <c r="AB149" s="45"/>
      <c r="AC149" s="45"/>
      <c r="AD149" s="45"/>
      <c r="AE149" s="45"/>
      <c r="AF149" s="45"/>
      <c r="AG149" s="45"/>
      <c r="AH149" s="45"/>
      <c r="AI149" s="45"/>
      <c r="AJ149" s="45"/>
      <c r="AK149" s="45"/>
      <c r="AL149" s="45"/>
      <c r="AM149" s="45"/>
      <c r="AN149" s="45"/>
      <c r="AO149" s="45"/>
    </row>
    <row r="150" spans="1:41" s="48" customFormat="1" ht="50.1" customHeight="1" thickTop="1" thickBot="1" x14ac:dyDescent="0.25">
      <c r="A150" s="36"/>
      <c r="B150" s="37" t="s">
        <v>235</v>
      </c>
      <c r="C150" s="34"/>
      <c r="D150" s="86"/>
      <c r="E150" s="113" t="str">
        <f t="shared" si="3"/>
        <v/>
      </c>
      <c r="F150" s="60" t="s">
        <v>238</v>
      </c>
      <c r="G150" s="34" t="s">
        <v>305</v>
      </c>
      <c r="H150" s="157"/>
      <c r="I150" s="45"/>
      <c r="J150" s="45"/>
      <c r="K150" s="45"/>
      <c r="L150" s="45"/>
      <c r="M150" s="45"/>
      <c r="N150" s="45"/>
      <c r="O150" s="45"/>
      <c r="P150" s="45"/>
      <c r="Q150" s="45"/>
      <c r="R150" s="45"/>
      <c r="S150" s="45"/>
      <c r="T150" s="45"/>
      <c r="U150" s="45"/>
      <c r="V150" s="45"/>
      <c r="W150" s="45"/>
      <c r="X150" s="45"/>
      <c r="Y150" s="45"/>
      <c r="Z150" s="45"/>
      <c r="AA150" s="45"/>
      <c r="AB150" s="45"/>
      <c r="AC150" s="45"/>
      <c r="AD150" s="45"/>
      <c r="AE150" s="45"/>
      <c r="AF150" s="45"/>
      <c r="AG150" s="45"/>
      <c r="AH150" s="45"/>
      <c r="AI150" s="45"/>
      <c r="AJ150" s="45"/>
      <c r="AK150" s="45"/>
      <c r="AL150" s="45"/>
      <c r="AM150" s="45"/>
      <c r="AN150" s="45"/>
      <c r="AO150" s="45"/>
    </row>
    <row r="151" spans="1:41" s="48" customFormat="1" ht="39.950000000000003" customHeight="1" thickTop="1" thickBot="1" x14ac:dyDescent="0.25">
      <c r="A151" s="36"/>
      <c r="B151" s="37" t="s">
        <v>236</v>
      </c>
      <c r="C151" s="34"/>
      <c r="D151" s="105"/>
      <c r="E151" s="113" t="str">
        <f t="shared" si="3"/>
        <v/>
      </c>
      <c r="F151" s="60" t="s">
        <v>79</v>
      </c>
      <c r="G151" s="37" t="s">
        <v>281</v>
      </c>
      <c r="H151" s="157"/>
      <c r="I151" s="45"/>
      <c r="J151" s="45"/>
      <c r="K151" s="45"/>
      <c r="L151" s="45"/>
      <c r="M151" s="45"/>
      <c r="N151" s="45"/>
      <c r="O151" s="45"/>
      <c r="P151" s="45"/>
      <c r="Q151" s="45"/>
      <c r="R151" s="45"/>
      <c r="S151" s="45"/>
      <c r="T151" s="45"/>
      <c r="U151" s="45"/>
      <c r="V151" s="45"/>
      <c r="W151" s="45"/>
      <c r="X151" s="45"/>
      <c r="Y151" s="45"/>
      <c r="Z151" s="45"/>
      <c r="AA151" s="45"/>
      <c r="AB151" s="45"/>
      <c r="AC151" s="45"/>
      <c r="AD151" s="45"/>
      <c r="AE151" s="45"/>
      <c r="AF151" s="45"/>
      <c r="AG151" s="45"/>
      <c r="AH151" s="45"/>
      <c r="AI151" s="45"/>
      <c r="AJ151" s="45"/>
      <c r="AK151" s="45"/>
      <c r="AL151" s="45"/>
      <c r="AM151" s="45"/>
      <c r="AN151" s="45"/>
      <c r="AO151" s="45"/>
    </row>
    <row r="152" spans="1:41" s="48" customFormat="1" ht="39.950000000000003" customHeight="1" thickTop="1" thickBot="1" x14ac:dyDescent="0.25">
      <c r="A152" s="36" t="s">
        <v>221</v>
      </c>
      <c r="B152" s="36" t="s">
        <v>239</v>
      </c>
      <c r="C152" s="34"/>
      <c r="D152" s="104"/>
      <c r="E152" s="113"/>
      <c r="F152" s="60"/>
      <c r="G152" s="34"/>
      <c r="H152" s="37"/>
      <c r="I152" s="45"/>
      <c r="J152" s="45"/>
      <c r="K152" s="45"/>
      <c r="L152" s="45"/>
      <c r="M152" s="45"/>
      <c r="N152" s="45"/>
      <c r="O152" s="45"/>
      <c r="P152" s="45"/>
      <c r="Q152" s="45"/>
      <c r="R152" s="45"/>
      <c r="S152" s="45"/>
      <c r="T152" s="45"/>
      <c r="U152" s="45"/>
      <c r="V152" s="45"/>
      <c r="W152" s="45"/>
      <c r="X152" s="45"/>
      <c r="Y152" s="45"/>
      <c r="Z152" s="45"/>
      <c r="AA152" s="45"/>
      <c r="AB152" s="45"/>
      <c r="AC152" s="45"/>
      <c r="AD152" s="45"/>
      <c r="AE152" s="45"/>
      <c r="AF152" s="45"/>
      <c r="AG152" s="45"/>
      <c r="AH152" s="45"/>
      <c r="AI152" s="45"/>
      <c r="AJ152" s="45"/>
      <c r="AK152" s="45"/>
      <c r="AL152" s="45"/>
      <c r="AM152" s="45"/>
      <c r="AN152" s="45"/>
      <c r="AO152" s="45"/>
    </row>
    <row r="153" spans="1:41" s="48" customFormat="1" ht="50.1" customHeight="1" thickTop="1" thickBot="1" x14ac:dyDescent="0.25">
      <c r="A153" s="36"/>
      <c r="B153" s="37" t="s">
        <v>240</v>
      </c>
      <c r="C153" s="34"/>
      <c r="D153" s="86"/>
      <c r="E153" s="113" t="str">
        <f t="shared" si="3"/>
        <v/>
      </c>
      <c r="F153" s="60" t="s">
        <v>309</v>
      </c>
      <c r="G153" s="37" t="s">
        <v>206</v>
      </c>
      <c r="H153" s="157"/>
      <c r="I153" s="45"/>
      <c r="J153" s="45"/>
      <c r="K153" s="45"/>
      <c r="L153" s="45"/>
      <c r="M153" s="45"/>
      <c r="N153" s="45"/>
      <c r="O153" s="45"/>
      <c r="P153" s="45"/>
      <c r="Q153" s="45"/>
      <c r="R153" s="45"/>
      <c r="S153" s="45"/>
      <c r="T153" s="45"/>
      <c r="U153" s="45"/>
      <c r="V153" s="45"/>
      <c r="W153" s="45"/>
      <c r="X153" s="45"/>
      <c r="Y153" s="45"/>
      <c r="Z153" s="45"/>
      <c r="AA153" s="45"/>
      <c r="AB153" s="45"/>
      <c r="AC153" s="45"/>
      <c r="AD153" s="45"/>
      <c r="AE153" s="45"/>
      <c r="AF153" s="45"/>
      <c r="AG153" s="45"/>
      <c r="AH153" s="45"/>
      <c r="AI153" s="45"/>
      <c r="AJ153" s="45"/>
      <c r="AK153" s="45"/>
      <c r="AL153" s="45"/>
      <c r="AM153" s="45"/>
      <c r="AN153" s="45"/>
      <c r="AO153" s="45"/>
    </row>
    <row r="154" spans="1:41" s="48" customFormat="1" ht="50.1" customHeight="1" thickTop="1" thickBot="1" x14ac:dyDescent="0.25">
      <c r="A154" s="36"/>
      <c r="B154" s="37" t="s">
        <v>241</v>
      </c>
      <c r="C154" s="34"/>
      <c r="D154" s="105"/>
      <c r="E154" s="113" t="str">
        <f t="shared" si="3"/>
        <v/>
      </c>
      <c r="F154" s="60" t="s">
        <v>309</v>
      </c>
      <c r="G154" s="37" t="s">
        <v>206</v>
      </c>
      <c r="H154" s="157"/>
      <c r="I154" s="45"/>
      <c r="J154" s="45"/>
      <c r="K154" s="45"/>
      <c r="L154" s="45"/>
      <c r="M154" s="45"/>
      <c r="N154" s="45"/>
      <c r="O154" s="45"/>
      <c r="P154" s="45"/>
      <c r="Q154" s="45"/>
      <c r="R154" s="45"/>
      <c r="S154" s="45"/>
      <c r="T154" s="45"/>
      <c r="U154" s="45"/>
      <c r="V154" s="45"/>
      <c r="W154" s="45"/>
      <c r="X154" s="45"/>
      <c r="Y154" s="45"/>
      <c r="Z154" s="45"/>
      <c r="AA154" s="45"/>
      <c r="AB154" s="45"/>
      <c r="AC154" s="45"/>
      <c r="AD154" s="45"/>
      <c r="AE154" s="45"/>
      <c r="AF154" s="45"/>
      <c r="AG154" s="45"/>
      <c r="AH154" s="45"/>
      <c r="AI154" s="45"/>
      <c r="AJ154" s="45"/>
      <c r="AK154" s="45"/>
      <c r="AL154" s="45"/>
      <c r="AM154" s="45"/>
      <c r="AN154" s="45"/>
      <c r="AO154" s="45"/>
    </row>
    <row r="155" spans="1:41" s="56" customFormat="1" ht="39.950000000000003" customHeight="1" thickTop="1" thickBot="1" x14ac:dyDescent="0.25">
      <c r="A155" s="36" t="s">
        <v>242</v>
      </c>
      <c r="B155" s="36" t="s">
        <v>245</v>
      </c>
      <c r="C155" s="54"/>
      <c r="D155" s="104"/>
      <c r="E155" s="113"/>
      <c r="F155" s="60"/>
      <c r="G155" s="34"/>
      <c r="H155" s="53"/>
      <c r="I155" s="55"/>
      <c r="J155" s="55"/>
      <c r="K155" s="55"/>
      <c r="L155" s="55"/>
      <c r="M155" s="55"/>
      <c r="N155" s="55"/>
      <c r="O155" s="55"/>
      <c r="P155" s="55"/>
      <c r="Q155" s="55"/>
      <c r="R155" s="55"/>
      <c r="S155" s="55"/>
      <c r="T155" s="55"/>
      <c r="U155" s="55"/>
      <c r="V155" s="55"/>
      <c r="W155" s="55"/>
      <c r="X155" s="55"/>
      <c r="Y155" s="55"/>
      <c r="Z155" s="55"/>
      <c r="AA155" s="55"/>
      <c r="AB155" s="55"/>
      <c r="AC155" s="55"/>
      <c r="AD155" s="55"/>
      <c r="AE155" s="55"/>
      <c r="AF155" s="55"/>
      <c r="AG155" s="55"/>
      <c r="AH155" s="55"/>
      <c r="AI155" s="55"/>
      <c r="AJ155" s="55"/>
      <c r="AK155" s="55"/>
      <c r="AL155" s="55"/>
      <c r="AM155" s="55"/>
      <c r="AN155" s="55"/>
      <c r="AO155" s="55"/>
    </row>
    <row r="156" spans="1:41" s="56" customFormat="1" ht="30" customHeight="1" thickTop="1" thickBot="1" x14ac:dyDescent="0.25">
      <c r="A156" s="36"/>
      <c r="B156" s="37" t="s">
        <v>243</v>
      </c>
      <c r="C156" s="54"/>
      <c r="D156" s="86"/>
      <c r="E156" s="113" t="str">
        <f t="shared" si="3"/>
        <v/>
      </c>
      <c r="F156" s="60" t="s">
        <v>246</v>
      </c>
      <c r="G156" s="37" t="s">
        <v>281</v>
      </c>
      <c r="H156" s="159"/>
      <c r="I156" s="55"/>
      <c r="J156" s="55"/>
      <c r="K156" s="55"/>
      <c r="L156" s="55"/>
      <c r="M156" s="55"/>
      <c r="N156" s="55"/>
      <c r="O156" s="55"/>
      <c r="P156" s="55"/>
      <c r="Q156" s="55"/>
      <c r="R156" s="55"/>
      <c r="S156" s="55"/>
      <c r="T156" s="55"/>
      <c r="U156" s="55"/>
      <c r="V156" s="55"/>
      <c r="W156" s="55"/>
      <c r="X156" s="55"/>
      <c r="Y156" s="55"/>
      <c r="Z156" s="55"/>
      <c r="AA156" s="55"/>
      <c r="AB156" s="55"/>
      <c r="AC156" s="55"/>
      <c r="AD156" s="55"/>
      <c r="AE156" s="55"/>
      <c r="AF156" s="55"/>
      <c r="AG156" s="55"/>
      <c r="AH156" s="55"/>
      <c r="AI156" s="55"/>
      <c r="AJ156" s="55"/>
      <c r="AK156" s="55"/>
      <c r="AL156" s="55"/>
      <c r="AM156" s="55"/>
      <c r="AN156" s="55"/>
      <c r="AO156" s="55"/>
    </row>
    <row r="157" spans="1:41" s="56" customFormat="1" ht="30" customHeight="1" thickTop="1" thickBot="1" x14ac:dyDescent="0.25">
      <c r="A157" s="36"/>
      <c r="B157" s="37" t="s">
        <v>244</v>
      </c>
      <c r="C157" s="54"/>
      <c r="D157" s="105"/>
      <c r="E157" s="113" t="str">
        <f t="shared" si="3"/>
        <v/>
      </c>
      <c r="F157" s="60" t="s">
        <v>246</v>
      </c>
      <c r="G157" s="37" t="s">
        <v>281</v>
      </c>
      <c r="H157" s="159"/>
      <c r="I157" s="55"/>
      <c r="J157" s="55"/>
      <c r="K157" s="55"/>
      <c r="L157" s="55"/>
      <c r="M157" s="55"/>
      <c r="N157" s="55"/>
      <c r="O157" s="55"/>
      <c r="P157" s="55"/>
      <c r="Q157" s="55"/>
      <c r="R157" s="55"/>
      <c r="S157" s="55"/>
      <c r="T157" s="55"/>
      <c r="U157" s="55"/>
      <c r="V157" s="55"/>
      <c r="W157" s="55"/>
      <c r="X157" s="55"/>
      <c r="Y157" s="55"/>
      <c r="Z157" s="55"/>
      <c r="AA157" s="55"/>
      <c r="AB157" s="55"/>
      <c r="AC157" s="55"/>
      <c r="AD157" s="55"/>
      <c r="AE157" s="55"/>
      <c r="AF157" s="55"/>
      <c r="AG157" s="55"/>
      <c r="AH157" s="55"/>
      <c r="AI157" s="55"/>
      <c r="AJ157" s="55"/>
      <c r="AK157" s="55"/>
      <c r="AL157" s="55"/>
      <c r="AM157" s="55"/>
      <c r="AN157" s="55"/>
      <c r="AO157" s="55"/>
    </row>
    <row r="158" spans="1:41" s="48" customFormat="1" ht="24.95" customHeight="1" thickTop="1" x14ac:dyDescent="0.2">
      <c r="A158" s="99"/>
      <c r="B158" s="97"/>
      <c r="C158" s="75"/>
      <c r="D158" s="95"/>
      <c r="E158" s="113"/>
      <c r="F158" s="62"/>
      <c r="G158" s="75"/>
      <c r="H158" s="98"/>
    </row>
    <row r="159" spans="1:41" s="26" customFormat="1" ht="33" customHeight="1" x14ac:dyDescent="0.2">
      <c r="A159" s="118" t="s">
        <v>44</v>
      </c>
      <c r="B159" s="118" t="s">
        <v>7</v>
      </c>
      <c r="C159" s="96"/>
      <c r="D159" s="96"/>
      <c r="E159" s="96"/>
      <c r="F159" s="96"/>
      <c r="G159" s="96"/>
      <c r="H159" s="96"/>
      <c r="I159" s="20"/>
      <c r="J159" s="20"/>
      <c r="K159" s="20"/>
      <c r="L159" s="20"/>
      <c r="M159" s="20"/>
      <c r="N159" s="20"/>
      <c r="O159" s="20"/>
      <c r="P159" s="20"/>
      <c r="Q159" s="20"/>
      <c r="R159" s="20"/>
      <c r="S159" s="20"/>
      <c r="T159" s="20"/>
      <c r="U159" s="20"/>
      <c r="V159" s="20"/>
      <c r="W159" s="20"/>
      <c r="X159" s="20"/>
      <c r="Y159" s="20"/>
      <c r="Z159" s="20"/>
      <c r="AA159" s="20"/>
      <c r="AB159" s="20"/>
      <c r="AC159" s="20"/>
      <c r="AD159" s="20"/>
      <c r="AE159" s="20"/>
      <c r="AF159" s="20"/>
      <c r="AG159" s="20"/>
      <c r="AH159" s="20"/>
      <c r="AI159" s="20"/>
      <c r="AJ159" s="20"/>
      <c r="AK159" s="20"/>
      <c r="AL159" s="20"/>
      <c r="AM159" s="20"/>
      <c r="AN159" s="20"/>
      <c r="AO159" s="20"/>
    </row>
    <row r="160" spans="1:41" s="45" customFormat="1" x14ac:dyDescent="0.2">
      <c r="A160" s="43"/>
      <c r="B160" s="48"/>
      <c r="C160" s="94"/>
      <c r="D160" s="95"/>
      <c r="E160" s="117"/>
      <c r="F160" s="62"/>
      <c r="G160" s="94"/>
      <c r="H160" s="44"/>
      <c r="I160" s="44"/>
      <c r="J160" s="44"/>
      <c r="K160" s="44"/>
      <c r="L160" s="44"/>
      <c r="M160" s="44"/>
      <c r="N160" s="44"/>
      <c r="O160" s="44"/>
      <c r="P160" s="44"/>
      <c r="Q160" s="44"/>
      <c r="R160" s="44"/>
      <c r="S160" s="44"/>
      <c r="T160" s="44"/>
      <c r="U160" s="44"/>
      <c r="V160" s="44"/>
      <c r="W160" s="44"/>
      <c r="X160" s="44"/>
      <c r="Y160" s="44"/>
      <c r="Z160" s="44"/>
      <c r="AA160" s="44"/>
      <c r="AB160" s="44"/>
      <c r="AC160" s="44"/>
      <c r="AD160" s="44"/>
      <c r="AE160" s="44"/>
      <c r="AF160" s="44"/>
      <c r="AG160" s="44"/>
      <c r="AH160" s="44"/>
      <c r="AI160" s="44"/>
      <c r="AJ160" s="44"/>
      <c r="AK160" s="44"/>
      <c r="AL160" s="44"/>
      <c r="AM160" s="44"/>
      <c r="AN160" s="44"/>
      <c r="AO160" s="44"/>
    </row>
    <row r="161" spans="1:8" s="48" customFormat="1" ht="38.25" customHeight="1" x14ac:dyDescent="0.2">
      <c r="A161" s="82"/>
      <c r="B161" s="177" t="s">
        <v>57</v>
      </c>
      <c r="C161" s="177"/>
      <c r="D161" s="83"/>
      <c r="E161" s="113"/>
      <c r="F161" s="164" t="s">
        <v>363</v>
      </c>
      <c r="G161" s="164" t="s">
        <v>370</v>
      </c>
      <c r="H161" s="164" t="s">
        <v>58</v>
      </c>
    </row>
    <row r="162" spans="1:8" s="44" customFormat="1" ht="5.0999999999999996" customHeight="1" x14ac:dyDescent="0.2">
      <c r="A162" s="51"/>
      <c r="B162" s="59"/>
      <c r="C162" s="59"/>
      <c r="D162" s="61"/>
      <c r="E162" s="113"/>
      <c r="F162" s="61"/>
      <c r="G162" s="59"/>
      <c r="H162" s="59"/>
    </row>
    <row r="163" spans="1:8" s="46" customFormat="1" ht="39.950000000000003" customHeight="1" thickBot="1" x14ac:dyDescent="0.25">
      <c r="A163" s="36" t="s">
        <v>32</v>
      </c>
      <c r="B163" s="36" t="s">
        <v>435</v>
      </c>
      <c r="C163" s="37"/>
      <c r="D163" s="110"/>
      <c r="E163" s="113"/>
      <c r="F163" s="60"/>
      <c r="G163" s="37"/>
      <c r="H163" s="37"/>
    </row>
    <row r="164" spans="1:8" s="46" customFormat="1" ht="50.1" customHeight="1" thickTop="1" thickBot="1" x14ac:dyDescent="0.25">
      <c r="A164" s="36"/>
      <c r="B164" s="37" t="s">
        <v>167</v>
      </c>
      <c r="C164" s="37"/>
      <c r="D164" s="86"/>
      <c r="E164" s="113" t="str">
        <f t="shared" si="3"/>
        <v/>
      </c>
      <c r="F164" s="60" t="s">
        <v>309</v>
      </c>
      <c r="G164" s="37" t="s">
        <v>206</v>
      </c>
      <c r="H164" s="157"/>
    </row>
    <row r="165" spans="1:8" s="46" customFormat="1" ht="50.1" customHeight="1" thickTop="1" thickBot="1" x14ac:dyDescent="0.25">
      <c r="A165" s="36"/>
      <c r="B165" s="37" t="s">
        <v>168</v>
      </c>
      <c r="C165" s="37"/>
      <c r="D165" s="86"/>
      <c r="E165" s="113" t="str">
        <f t="shared" si="3"/>
        <v/>
      </c>
      <c r="F165" s="60" t="s">
        <v>309</v>
      </c>
      <c r="G165" s="37" t="s">
        <v>206</v>
      </c>
      <c r="H165" s="157"/>
    </row>
    <row r="166" spans="1:8" s="46" customFormat="1" ht="50.1" customHeight="1" thickTop="1" thickBot="1" x14ac:dyDescent="0.25">
      <c r="A166" s="36"/>
      <c r="B166" s="37" t="s">
        <v>436</v>
      </c>
      <c r="C166" s="37"/>
      <c r="D166" s="86"/>
      <c r="E166" s="113" t="str">
        <f t="shared" si="3"/>
        <v/>
      </c>
      <c r="F166" s="60" t="s">
        <v>309</v>
      </c>
      <c r="G166" s="37" t="s">
        <v>437</v>
      </c>
      <c r="H166" s="157"/>
    </row>
    <row r="167" spans="1:8" s="46" customFormat="1" ht="50.1" customHeight="1" thickTop="1" thickBot="1" x14ac:dyDescent="0.25">
      <c r="A167" s="36"/>
      <c r="B167" s="37" t="s">
        <v>169</v>
      </c>
      <c r="C167" s="37"/>
      <c r="D167" s="86"/>
      <c r="E167" s="113" t="str">
        <f t="shared" si="3"/>
        <v/>
      </c>
      <c r="F167" s="60" t="s">
        <v>309</v>
      </c>
      <c r="G167" s="37" t="s">
        <v>206</v>
      </c>
      <c r="H167" s="157"/>
    </row>
    <row r="168" spans="1:8" s="46" customFormat="1" ht="50.1" customHeight="1" thickTop="1" thickBot="1" x14ac:dyDescent="0.25">
      <c r="A168" s="36"/>
      <c r="B168" s="37" t="s">
        <v>439</v>
      </c>
      <c r="C168" s="37"/>
      <c r="D168" s="105"/>
      <c r="E168" s="113" t="str">
        <f t="shared" si="3"/>
        <v/>
      </c>
      <c r="F168" s="60" t="s">
        <v>309</v>
      </c>
      <c r="G168" s="37" t="s">
        <v>206</v>
      </c>
      <c r="H168" s="157"/>
    </row>
    <row r="169" spans="1:8" s="46" customFormat="1" ht="39.950000000000003" customHeight="1" thickTop="1" thickBot="1" x14ac:dyDescent="0.25">
      <c r="A169" s="36" t="s">
        <v>33</v>
      </c>
      <c r="B169" s="36" t="s">
        <v>438</v>
      </c>
      <c r="C169" s="37"/>
      <c r="D169" s="104"/>
      <c r="E169" s="113"/>
      <c r="F169" s="60"/>
      <c r="G169" s="37"/>
      <c r="H169" s="37"/>
    </row>
    <row r="170" spans="1:8" s="46" customFormat="1" ht="30" customHeight="1" thickTop="1" thickBot="1" x14ac:dyDescent="0.25">
      <c r="A170" s="36"/>
      <c r="B170" s="37" t="s">
        <v>247</v>
      </c>
      <c r="C170" s="53"/>
      <c r="D170" s="86"/>
      <c r="E170" s="113" t="str">
        <f t="shared" si="3"/>
        <v/>
      </c>
      <c r="F170" s="60" t="s">
        <v>79</v>
      </c>
      <c r="G170" s="37" t="s">
        <v>281</v>
      </c>
      <c r="H170" s="157"/>
    </row>
    <row r="171" spans="1:8" s="46" customFormat="1" ht="30" customHeight="1" thickTop="1" thickBot="1" x14ac:dyDescent="0.25">
      <c r="A171" s="36"/>
      <c r="B171" s="37" t="s">
        <v>248</v>
      </c>
      <c r="C171" s="53"/>
      <c r="D171" s="105"/>
      <c r="E171" s="113" t="str">
        <f t="shared" si="3"/>
        <v/>
      </c>
      <c r="F171" s="60" t="s">
        <v>79</v>
      </c>
      <c r="G171" s="37" t="s">
        <v>281</v>
      </c>
      <c r="H171" s="157"/>
    </row>
    <row r="172" spans="1:8" s="46" customFormat="1" ht="30" customHeight="1" thickTop="1" thickBot="1" x14ac:dyDescent="0.25">
      <c r="A172" s="36" t="s">
        <v>34</v>
      </c>
      <c r="B172" s="36" t="s">
        <v>170</v>
      </c>
      <c r="C172" s="37"/>
      <c r="D172" s="104"/>
      <c r="E172" s="113"/>
      <c r="F172" s="60"/>
      <c r="G172" s="37"/>
      <c r="H172" s="37"/>
    </row>
    <row r="173" spans="1:8" s="46" customFormat="1" ht="30" customHeight="1" thickTop="1" thickBot="1" x14ac:dyDescent="0.25">
      <c r="A173" s="36"/>
      <c r="B173" s="37" t="s">
        <v>249</v>
      </c>
      <c r="C173" s="37"/>
      <c r="D173" s="86"/>
      <c r="E173" s="113" t="str">
        <f t="shared" si="3"/>
        <v/>
      </c>
      <c r="F173" s="60" t="s">
        <v>171</v>
      </c>
      <c r="G173" s="37" t="s">
        <v>172</v>
      </c>
      <c r="H173" s="157"/>
    </row>
    <row r="174" spans="1:8" s="46" customFormat="1" ht="50.1" customHeight="1" thickTop="1" x14ac:dyDescent="0.2">
      <c r="A174" s="36"/>
      <c r="B174" s="37" t="s">
        <v>441</v>
      </c>
      <c r="C174" s="37"/>
      <c r="D174" s="86"/>
      <c r="E174" s="113" t="str">
        <f t="shared" si="3"/>
        <v/>
      </c>
      <c r="F174" s="60" t="s">
        <v>309</v>
      </c>
      <c r="G174" s="37" t="s">
        <v>440</v>
      </c>
      <c r="H174" s="157"/>
    </row>
    <row r="175" spans="1:8" s="46" customFormat="1" ht="30" customHeight="1" thickBot="1" x14ac:dyDescent="0.25">
      <c r="A175" s="36" t="s">
        <v>35</v>
      </c>
      <c r="B175" s="36" t="s">
        <v>174</v>
      </c>
      <c r="C175" s="37"/>
      <c r="D175" s="104"/>
      <c r="E175" s="113"/>
      <c r="F175" s="60"/>
      <c r="G175" s="37"/>
      <c r="H175" s="37"/>
    </row>
    <row r="176" spans="1:8" s="46" customFormat="1" ht="30" customHeight="1" thickTop="1" thickBot="1" x14ac:dyDescent="0.25">
      <c r="A176" s="36"/>
      <c r="B176" s="37" t="s">
        <v>250</v>
      </c>
      <c r="C176" s="37"/>
      <c r="D176" s="86"/>
      <c r="E176" s="113" t="str">
        <f t="shared" si="3"/>
        <v/>
      </c>
      <c r="F176" s="60" t="s">
        <v>79</v>
      </c>
      <c r="G176" s="37" t="s">
        <v>442</v>
      </c>
      <c r="H176" s="157"/>
    </row>
    <row r="177" spans="1:8" s="46" customFormat="1" ht="50.1" customHeight="1" thickTop="1" thickBot="1" x14ac:dyDescent="0.25">
      <c r="A177" s="36"/>
      <c r="B177" s="37" t="s">
        <v>310</v>
      </c>
      <c r="C177" s="37"/>
      <c r="D177" s="105"/>
      <c r="E177" s="113" t="str">
        <f t="shared" si="3"/>
        <v/>
      </c>
      <c r="F177" s="60" t="s">
        <v>309</v>
      </c>
      <c r="G177" s="37" t="s">
        <v>306</v>
      </c>
      <c r="H177" s="157"/>
    </row>
    <row r="178" spans="1:8" s="46" customFormat="1" ht="30" customHeight="1" thickTop="1" thickBot="1" x14ac:dyDescent="0.25">
      <c r="A178" s="36" t="s">
        <v>177</v>
      </c>
      <c r="B178" s="36" t="s">
        <v>251</v>
      </c>
      <c r="C178" s="37"/>
      <c r="D178" s="104"/>
      <c r="E178" s="113"/>
      <c r="F178" s="60"/>
      <c r="G178" s="37"/>
      <c r="H178" s="37"/>
    </row>
    <row r="179" spans="1:8" s="46" customFormat="1" ht="60" customHeight="1" thickTop="1" thickBot="1" x14ac:dyDescent="0.25">
      <c r="A179" s="36"/>
      <c r="B179" s="37" t="s">
        <v>252</v>
      </c>
      <c r="C179" s="37"/>
      <c r="D179" s="86"/>
      <c r="E179" s="113" t="str">
        <f t="shared" si="3"/>
        <v/>
      </c>
      <c r="F179" s="60" t="s">
        <v>356</v>
      </c>
      <c r="G179" s="37" t="s">
        <v>212</v>
      </c>
      <c r="H179" s="157"/>
    </row>
    <row r="180" spans="1:8" s="46" customFormat="1" ht="60" customHeight="1" thickTop="1" thickBot="1" x14ac:dyDescent="0.25">
      <c r="A180" s="36"/>
      <c r="B180" s="37" t="s">
        <v>253</v>
      </c>
      <c r="C180" s="37"/>
      <c r="D180" s="86"/>
      <c r="E180" s="113" t="str">
        <f t="shared" si="3"/>
        <v/>
      </c>
      <c r="F180" s="60" t="s">
        <v>356</v>
      </c>
      <c r="G180" s="37" t="s">
        <v>212</v>
      </c>
      <c r="H180" s="157"/>
    </row>
    <row r="181" spans="1:8" s="46" customFormat="1" ht="60" customHeight="1" thickTop="1" thickBot="1" x14ac:dyDescent="0.25">
      <c r="A181" s="36"/>
      <c r="B181" s="37" t="s">
        <v>254</v>
      </c>
      <c r="C181" s="37"/>
      <c r="D181" s="86"/>
      <c r="E181" s="113" t="str">
        <f t="shared" si="3"/>
        <v/>
      </c>
      <c r="F181" s="60" t="s">
        <v>356</v>
      </c>
      <c r="G181" s="37" t="s">
        <v>175</v>
      </c>
      <c r="H181" s="157"/>
    </row>
    <row r="182" spans="1:8" s="46" customFormat="1" ht="60" customHeight="1" thickTop="1" thickBot="1" x14ac:dyDescent="0.25">
      <c r="A182" s="36"/>
      <c r="B182" s="37" t="s">
        <v>255</v>
      </c>
      <c r="C182" s="37"/>
      <c r="D182" s="86"/>
      <c r="E182" s="113" t="str">
        <f t="shared" si="3"/>
        <v/>
      </c>
      <c r="F182" s="60" t="s">
        <v>356</v>
      </c>
      <c r="G182" s="37" t="s">
        <v>212</v>
      </c>
      <c r="H182" s="157"/>
    </row>
    <row r="183" spans="1:8" s="46" customFormat="1" ht="60" customHeight="1" thickTop="1" thickBot="1" x14ac:dyDescent="0.25">
      <c r="A183" s="36"/>
      <c r="B183" s="37" t="s">
        <v>443</v>
      </c>
      <c r="C183" s="37"/>
      <c r="D183" s="86"/>
      <c r="E183" s="113" t="str">
        <f t="shared" si="3"/>
        <v/>
      </c>
      <c r="F183" s="60" t="s">
        <v>356</v>
      </c>
      <c r="G183" s="37" t="s">
        <v>444</v>
      </c>
      <c r="H183" s="157"/>
    </row>
    <row r="184" spans="1:8" s="46" customFormat="1" ht="60" customHeight="1" thickTop="1" thickBot="1" x14ac:dyDescent="0.25">
      <c r="A184" s="36"/>
      <c r="B184" s="37" t="s">
        <v>256</v>
      </c>
      <c r="C184" s="37"/>
      <c r="D184" s="105"/>
      <c r="E184" s="113" t="str">
        <f t="shared" si="3"/>
        <v/>
      </c>
      <c r="F184" s="60" t="s">
        <v>356</v>
      </c>
      <c r="G184" s="37" t="s">
        <v>212</v>
      </c>
      <c r="H184" s="157"/>
    </row>
    <row r="185" spans="1:8" s="46" customFormat="1" ht="39.950000000000003" customHeight="1" thickTop="1" thickBot="1" x14ac:dyDescent="0.25">
      <c r="A185" s="36" t="s">
        <v>179</v>
      </c>
      <c r="B185" s="36" t="s">
        <v>307</v>
      </c>
      <c r="C185" s="37"/>
      <c r="D185" s="104"/>
      <c r="E185" s="113"/>
      <c r="F185" s="60"/>
      <c r="G185" s="37"/>
      <c r="H185" s="37"/>
    </row>
    <row r="186" spans="1:8" s="46" customFormat="1" ht="50.1" customHeight="1" thickTop="1" thickBot="1" x14ac:dyDescent="0.25">
      <c r="A186" s="36"/>
      <c r="B186" s="37" t="s">
        <v>257</v>
      </c>
      <c r="C186" s="37"/>
      <c r="D186" s="86"/>
      <c r="E186" s="113" t="str">
        <f t="shared" si="3"/>
        <v/>
      </c>
      <c r="F186" s="60" t="s">
        <v>309</v>
      </c>
      <c r="G186" s="37" t="s">
        <v>212</v>
      </c>
      <c r="H186" s="157"/>
    </row>
    <row r="187" spans="1:8" s="46" customFormat="1" ht="50.1" customHeight="1" thickTop="1" thickBot="1" x14ac:dyDescent="0.25">
      <c r="A187" s="36"/>
      <c r="B187" s="37" t="s">
        <v>258</v>
      </c>
      <c r="C187" s="37"/>
      <c r="D187" s="86"/>
      <c r="E187" s="113" t="str">
        <f t="shared" si="3"/>
        <v/>
      </c>
      <c r="F187" s="60" t="s">
        <v>309</v>
      </c>
      <c r="G187" s="37" t="s">
        <v>212</v>
      </c>
      <c r="H187" s="157"/>
    </row>
    <row r="188" spans="1:8" s="46" customFormat="1" ht="50.1" customHeight="1" thickTop="1" thickBot="1" x14ac:dyDescent="0.25">
      <c r="A188" s="36"/>
      <c r="B188" s="37" t="s">
        <v>259</v>
      </c>
      <c r="C188" s="37"/>
      <c r="D188" s="86"/>
      <c r="E188" s="113" t="str">
        <f t="shared" si="3"/>
        <v/>
      </c>
      <c r="F188" s="60" t="s">
        <v>309</v>
      </c>
      <c r="G188" s="37" t="s">
        <v>175</v>
      </c>
      <c r="H188" s="157"/>
    </row>
    <row r="189" spans="1:8" s="46" customFormat="1" ht="50.1" customHeight="1" thickTop="1" thickBot="1" x14ac:dyDescent="0.25">
      <c r="A189" s="36"/>
      <c r="B189" s="37" t="s">
        <v>260</v>
      </c>
      <c r="C189" s="37"/>
      <c r="D189" s="86"/>
      <c r="E189" s="113" t="str">
        <f t="shared" si="3"/>
        <v/>
      </c>
      <c r="F189" s="60" t="s">
        <v>309</v>
      </c>
      <c r="G189" s="37" t="s">
        <v>212</v>
      </c>
      <c r="H189" s="157"/>
    </row>
    <row r="190" spans="1:8" s="46" customFormat="1" ht="50.1" customHeight="1" thickTop="1" thickBot="1" x14ac:dyDescent="0.25">
      <c r="A190" s="36"/>
      <c r="B190" s="37" t="s">
        <v>445</v>
      </c>
      <c r="C190" s="37"/>
      <c r="D190" s="86"/>
      <c r="E190" s="113" t="str">
        <f t="shared" si="3"/>
        <v/>
      </c>
      <c r="F190" s="60" t="s">
        <v>309</v>
      </c>
      <c r="G190" s="37" t="s">
        <v>176</v>
      </c>
      <c r="H190" s="157"/>
    </row>
    <row r="191" spans="1:8" s="46" customFormat="1" ht="50.1" customHeight="1" thickTop="1" thickBot="1" x14ac:dyDescent="0.25">
      <c r="A191" s="36"/>
      <c r="B191" s="37" t="s">
        <v>261</v>
      </c>
      <c r="C191" s="37"/>
      <c r="D191" s="105"/>
      <c r="E191" s="113" t="str">
        <f t="shared" si="3"/>
        <v/>
      </c>
      <c r="F191" s="60" t="s">
        <v>309</v>
      </c>
      <c r="G191" s="37" t="s">
        <v>212</v>
      </c>
      <c r="H191" s="157"/>
    </row>
    <row r="192" spans="1:8" s="46" customFormat="1" ht="39.950000000000003" customHeight="1" thickTop="1" thickBot="1" x14ac:dyDescent="0.25">
      <c r="A192" s="36" t="s">
        <v>182</v>
      </c>
      <c r="B192" s="36" t="s">
        <v>262</v>
      </c>
      <c r="C192" s="37"/>
      <c r="D192" s="104"/>
      <c r="E192" s="113"/>
      <c r="F192" s="60"/>
      <c r="G192" s="37"/>
      <c r="H192" s="37"/>
    </row>
    <row r="193" spans="1:8" s="46" customFormat="1" ht="60" customHeight="1" thickTop="1" thickBot="1" x14ac:dyDescent="0.25">
      <c r="A193" s="36"/>
      <c r="B193" s="37" t="s">
        <v>362</v>
      </c>
      <c r="C193" s="37"/>
      <c r="D193" s="86"/>
      <c r="E193" s="113" t="str">
        <f t="shared" si="3"/>
        <v/>
      </c>
      <c r="F193" s="60" t="s">
        <v>79</v>
      </c>
      <c r="G193" s="37" t="s">
        <v>360</v>
      </c>
      <c r="H193" s="157"/>
    </row>
    <row r="194" spans="1:8" s="46" customFormat="1" ht="39.950000000000003" customHeight="1" thickTop="1" thickBot="1" x14ac:dyDescent="0.25">
      <c r="A194" s="36"/>
      <c r="B194" s="37" t="s">
        <v>359</v>
      </c>
      <c r="C194" s="37"/>
      <c r="D194" s="105"/>
      <c r="E194" s="113" t="str">
        <f t="shared" si="3"/>
        <v/>
      </c>
      <c r="F194" s="60" t="s">
        <v>79</v>
      </c>
      <c r="G194" s="37" t="s">
        <v>361</v>
      </c>
      <c r="H194" s="157"/>
    </row>
    <row r="195" spans="1:8" s="46" customFormat="1" ht="30" customHeight="1" thickTop="1" thickBot="1" x14ac:dyDescent="0.25">
      <c r="A195" s="36" t="s">
        <v>183</v>
      </c>
      <c r="B195" s="36" t="s">
        <v>263</v>
      </c>
      <c r="C195" s="53"/>
      <c r="D195" s="104"/>
      <c r="E195" s="113"/>
      <c r="F195" s="60"/>
      <c r="G195" s="37"/>
      <c r="H195" s="37"/>
    </row>
    <row r="196" spans="1:8" s="46" customFormat="1" ht="90" customHeight="1" thickTop="1" x14ac:dyDescent="0.2">
      <c r="A196" s="36"/>
      <c r="B196" s="37" t="s">
        <v>462</v>
      </c>
      <c r="C196" s="37"/>
      <c r="D196" s="86"/>
      <c r="E196" s="113" t="str">
        <f t="shared" ref="E196:E229" si="4">IF(D196="Oui",0,IF(D196="Non",1,IF(D196="Non concerné",0,IF(D196="Partiel",0.5,""))))</f>
        <v/>
      </c>
      <c r="F196" s="60" t="s">
        <v>264</v>
      </c>
      <c r="G196" s="37" t="s">
        <v>463</v>
      </c>
      <c r="H196" s="157"/>
    </row>
    <row r="197" spans="1:8" s="46" customFormat="1" ht="30" customHeight="1" thickBot="1" x14ac:dyDescent="0.25">
      <c r="A197" s="36" t="s">
        <v>186</v>
      </c>
      <c r="B197" s="36" t="s">
        <v>265</v>
      </c>
      <c r="C197" s="37"/>
      <c r="D197" s="104"/>
      <c r="E197" s="113"/>
      <c r="F197" s="60"/>
      <c r="G197" s="37"/>
      <c r="H197" s="37"/>
    </row>
    <row r="198" spans="1:8" s="46" customFormat="1" ht="80.099999999999994" customHeight="1" thickTop="1" thickBot="1" x14ac:dyDescent="0.25">
      <c r="A198" s="36"/>
      <c r="B198" s="37" t="s">
        <v>446</v>
      </c>
      <c r="C198" s="37"/>
      <c r="D198" s="86"/>
      <c r="E198" s="113" t="str">
        <f t="shared" si="4"/>
        <v/>
      </c>
      <c r="F198" s="60" t="s">
        <v>204</v>
      </c>
      <c r="G198" s="37" t="s">
        <v>178</v>
      </c>
      <c r="H198" s="157"/>
    </row>
    <row r="199" spans="1:8" s="46" customFormat="1" ht="39.950000000000003" customHeight="1" thickTop="1" thickBot="1" x14ac:dyDescent="0.25">
      <c r="A199" s="36"/>
      <c r="B199" s="37" t="s">
        <v>266</v>
      </c>
      <c r="C199" s="37"/>
      <c r="D199" s="86"/>
      <c r="E199" s="113" t="str">
        <f t="shared" si="4"/>
        <v/>
      </c>
      <c r="F199" s="60" t="s">
        <v>357</v>
      </c>
      <c r="G199" s="37" t="s">
        <v>447</v>
      </c>
      <c r="H199" s="157"/>
    </row>
    <row r="200" spans="1:8" s="46" customFormat="1" ht="39.950000000000003" customHeight="1" thickTop="1" thickBot="1" x14ac:dyDescent="0.25">
      <c r="A200" s="36"/>
      <c r="B200" s="37" t="s">
        <v>271</v>
      </c>
      <c r="C200" s="37"/>
      <c r="D200" s="86"/>
      <c r="E200" s="113" t="str">
        <f t="shared" si="4"/>
        <v/>
      </c>
      <c r="F200" s="60" t="s">
        <v>357</v>
      </c>
      <c r="G200" s="37" t="s">
        <v>180</v>
      </c>
      <c r="H200" s="157"/>
    </row>
    <row r="201" spans="1:8" s="46" customFormat="1" ht="39.950000000000003" customHeight="1" thickTop="1" thickBot="1" x14ac:dyDescent="0.25">
      <c r="A201" s="36"/>
      <c r="B201" s="37" t="s">
        <v>267</v>
      </c>
      <c r="C201" s="37"/>
      <c r="D201" s="86"/>
      <c r="E201" s="113" t="str">
        <f t="shared" si="4"/>
        <v/>
      </c>
      <c r="F201" s="60" t="s">
        <v>357</v>
      </c>
      <c r="G201" s="37" t="s">
        <v>180</v>
      </c>
      <c r="H201" s="157"/>
    </row>
    <row r="202" spans="1:8" s="46" customFormat="1" ht="39.950000000000003" customHeight="1" thickTop="1" thickBot="1" x14ac:dyDescent="0.25">
      <c r="A202" s="36"/>
      <c r="B202" s="37" t="s">
        <v>270</v>
      </c>
      <c r="C202" s="37"/>
      <c r="D202" s="86"/>
      <c r="E202" s="113" t="str">
        <f t="shared" si="4"/>
        <v/>
      </c>
      <c r="F202" s="60" t="s">
        <v>357</v>
      </c>
      <c r="G202" s="37" t="s">
        <v>181</v>
      </c>
      <c r="H202" s="157"/>
    </row>
    <row r="203" spans="1:8" s="46" customFormat="1" ht="50.1" customHeight="1" thickTop="1" thickBot="1" x14ac:dyDescent="0.25">
      <c r="A203" s="36"/>
      <c r="B203" s="37" t="s">
        <v>268</v>
      </c>
      <c r="C203" s="37"/>
      <c r="D203" s="105"/>
      <c r="E203" s="113" t="str">
        <f t="shared" si="4"/>
        <v/>
      </c>
      <c r="F203" s="60" t="s">
        <v>358</v>
      </c>
      <c r="G203" s="37" t="s">
        <v>180</v>
      </c>
      <c r="H203" s="157"/>
    </row>
    <row r="204" spans="1:8" s="46" customFormat="1" ht="30" customHeight="1" thickTop="1" thickBot="1" x14ac:dyDescent="0.25">
      <c r="A204" s="36" t="s">
        <v>269</v>
      </c>
      <c r="B204" s="36" t="s">
        <v>272</v>
      </c>
      <c r="C204" s="37"/>
      <c r="D204" s="104"/>
      <c r="E204" s="113"/>
      <c r="F204" s="60"/>
      <c r="G204" s="37"/>
      <c r="H204" s="37"/>
    </row>
    <row r="205" spans="1:8" s="46" customFormat="1" ht="30" customHeight="1" thickTop="1" thickBot="1" x14ac:dyDescent="0.25">
      <c r="A205" s="36"/>
      <c r="B205" s="37" t="s">
        <v>448</v>
      </c>
      <c r="C205" s="37"/>
      <c r="D205" s="86"/>
      <c r="E205" s="113" t="str">
        <f t="shared" si="4"/>
        <v/>
      </c>
      <c r="F205" s="60" t="s">
        <v>173</v>
      </c>
      <c r="G205" s="37" t="s">
        <v>206</v>
      </c>
      <c r="H205" s="157"/>
    </row>
    <row r="206" spans="1:8" s="46" customFormat="1" ht="30" customHeight="1" thickTop="1" thickBot="1" x14ac:dyDescent="0.25">
      <c r="A206" s="36"/>
      <c r="B206" s="37" t="s">
        <v>274</v>
      </c>
      <c r="C206" s="37"/>
      <c r="D206" s="86"/>
      <c r="E206" s="113" t="str">
        <f t="shared" si="4"/>
        <v/>
      </c>
      <c r="F206" s="60" t="s">
        <v>173</v>
      </c>
      <c r="G206" s="37" t="s">
        <v>206</v>
      </c>
      <c r="H206" s="157"/>
    </row>
    <row r="207" spans="1:8" s="46" customFormat="1" ht="39.950000000000003" customHeight="1" thickTop="1" thickBot="1" x14ac:dyDescent="0.25">
      <c r="A207" s="36"/>
      <c r="B207" s="37" t="s">
        <v>275</v>
      </c>
      <c r="C207" s="37"/>
      <c r="D207" s="86"/>
      <c r="E207" s="113" t="str">
        <f t="shared" si="4"/>
        <v/>
      </c>
      <c r="F207" s="60" t="s">
        <v>173</v>
      </c>
      <c r="G207" s="37" t="s">
        <v>206</v>
      </c>
      <c r="H207" s="157"/>
    </row>
    <row r="208" spans="1:8" s="46" customFormat="1" ht="39.950000000000003" customHeight="1" thickTop="1" thickBot="1" x14ac:dyDescent="0.25">
      <c r="A208" s="36"/>
      <c r="B208" s="37" t="s">
        <v>276</v>
      </c>
      <c r="C208" s="37"/>
      <c r="D208" s="86"/>
      <c r="E208" s="113" t="str">
        <f t="shared" si="4"/>
        <v/>
      </c>
      <c r="F208" s="60" t="s">
        <v>173</v>
      </c>
      <c r="G208" s="37" t="s">
        <v>206</v>
      </c>
      <c r="H208" s="157"/>
    </row>
    <row r="209" spans="1:41" s="46" customFormat="1" ht="30" customHeight="1" thickTop="1" thickBot="1" x14ac:dyDescent="0.25">
      <c r="A209" s="36"/>
      <c r="B209" s="37" t="s">
        <v>277</v>
      </c>
      <c r="C209" s="37"/>
      <c r="D209" s="86"/>
      <c r="E209" s="113" t="str">
        <f t="shared" si="4"/>
        <v/>
      </c>
      <c r="F209" s="60" t="s">
        <v>173</v>
      </c>
      <c r="G209" s="37" t="s">
        <v>206</v>
      </c>
      <c r="H209" s="157"/>
    </row>
    <row r="210" spans="1:41" s="46" customFormat="1" ht="39.950000000000003" customHeight="1" thickTop="1" thickBot="1" x14ac:dyDescent="0.25">
      <c r="A210" s="36"/>
      <c r="B210" s="37" t="s">
        <v>330</v>
      </c>
      <c r="C210" s="37"/>
      <c r="D210" s="86"/>
      <c r="E210" s="113" t="str">
        <f t="shared" si="4"/>
        <v/>
      </c>
      <c r="F210" s="60" t="s">
        <v>331</v>
      </c>
      <c r="G210" s="37" t="s">
        <v>332</v>
      </c>
      <c r="H210" s="157"/>
    </row>
    <row r="211" spans="1:41" s="46" customFormat="1" ht="39.950000000000003" customHeight="1" thickTop="1" thickBot="1" x14ac:dyDescent="0.25">
      <c r="A211" s="36"/>
      <c r="B211" s="37" t="s">
        <v>329</v>
      </c>
      <c r="C211" s="37"/>
      <c r="D211" s="105"/>
      <c r="E211" s="113" t="str">
        <f t="shared" si="4"/>
        <v/>
      </c>
      <c r="F211" s="60" t="s">
        <v>173</v>
      </c>
      <c r="G211" s="37" t="s">
        <v>273</v>
      </c>
      <c r="H211" s="157"/>
    </row>
    <row r="212" spans="1:41" s="46" customFormat="1" ht="39.950000000000003" customHeight="1" thickTop="1" thickBot="1" x14ac:dyDescent="0.25">
      <c r="A212" s="36" t="s">
        <v>278</v>
      </c>
      <c r="B212" s="36" t="s">
        <v>279</v>
      </c>
      <c r="C212" s="37"/>
      <c r="D212" s="104"/>
      <c r="E212" s="113"/>
      <c r="F212" s="60"/>
      <c r="G212" s="37"/>
      <c r="H212" s="37"/>
    </row>
    <row r="213" spans="1:41" s="46" customFormat="1" ht="39.950000000000003" customHeight="1" thickTop="1" thickBot="1" x14ac:dyDescent="0.25">
      <c r="A213" s="36"/>
      <c r="B213" s="37" t="s">
        <v>449</v>
      </c>
      <c r="C213" s="37"/>
      <c r="D213" s="105"/>
      <c r="E213" s="113" t="str">
        <f t="shared" si="4"/>
        <v/>
      </c>
      <c r="F213" s="60" t="s">
        <v>280</v>
      </c>
      <c r="G213" s="37" t="s">
        <v>281</v>
      </c>
      <c r="H213" s="157"/>
    </row>
    <row r="214" spans="1:41" s="46" customFormat="1" ht="30" customHeight="1" thickTop="1" thickBot="1" x14ac:dyDescent="0.25">
      <c r="A214" s="36" t="s">
        <v>282</v>
      </c>
      <c r="B214" s="36" t="s">
        <v>283</v>
      </c>
      <c r="C214" s="37"/>
      <c r="D214" s="104"/>
      <c r="E214" s="113"/>
      <c r="F214" s="60"/>
      <c r="G214" s="37"/>
      <c r="H214" s="37"/>
    </row>
    <row r="215" spans="1:41" s="46" customFormat="1" ht="39.950000000000003" customHeight="1" thickTop="1" thickBot="1" x14ac:dyDescent="0.25">
      <c r="A215" s="36"/>
      <c r="B215" s="37" t="s">
        <v>284</v>
      </c>
      <c r="C215" s="37"/>
      <c r="D215" s="86"/>
      <c r="E215" s="113" t="str">
        <f t="shared" si="4"/>
        <v/>
      </c>
      <c r="F215" s="60" t="s">
        <v>184</v>
      </c>
      <c r="G215" s="37" t="s">
        <v>206</v>
      </c>
      <c r="H215" s="157"/>
    </row>
    <row r="216" spans="1:41" s="46" customFormat="1" ht="50.1" customHeight="1" thickTop="1" thickBot="1" x14ac:dyDescent="0.25">
      <c r="A216" s="36"/>
      <c r="B216" s="37" t="s">
        <v>285</v>
      </c>
      <c r="C216" s="37"/>
      <c r="D216" s="86"/>
      <c r="E216" s="113" t="str">
        <f t="shared" si="4"/>
        <v/>
      </c>
      <c r="F216" s="60" t="s">
        <v>185</v>
      </c>
      <c r="G216" s="37" t="s">
        <v>206</v>
      </c>
      <c r="H216" s="157"/>
    </row>
    <row r="217" spans="1:41" s="46" customFormat="1" ht="50.1" customHeight="1" thickTop="1" thickBot="1" x14ac:dyDescent="0.25">
      <c r="A217" s="36"/>
      <c r="B217" s="37" t="s">
        <v>286</v>
      </c>
      <c r="C217" s="37"/>
      <c r="D217" s="105"/>
      <c r="E217" s="113" t="str">
        <f t="shared" si="4"/>
        <v/>
      </c>
      <c r="F217" s="60" t="s">
        <v>185</v>
      </c>
      <c r="G217" s="37" t="s">
        <v>206</v>
      </c>
      <c r="H217" s="157"/>
    </row>
    <row r="218" spans="1:41" s="46" customFormat="1" ht="30" customHeight="1" thickTop="1" thickBot="1" x14ac:dyDescent="0.25">
      <c r="A218" s="36" t="s">
        <v>287</v>
      </c>
      <c r="B218" s="36" t="s">
        <v>288</v>
      </c>
      <c r="C218" s="37"/>
      <c r="D218" s="104"/>
      <c r="E218" s="113"/>
      <c r="F218" s="60"/>
      <c r="G218" s="37"/>
      <c r="H218" s="37"/>
    </row>
    <row r="219" spans="1:41" s="46" customFormat="1" ht="60" customHeight="1" thickTop="1" thickBot="1" x14ac:dyDescent="0.25">
      <c r="A219" s="36"/>
      <c r="B219" s="37" t="s">
        <v>450</v>
      </c>
      <c r="C219" s="37"/>
      <c r="D219" s="86"/>
      <c r="E219" s="113" t="str">
        <f t="shared" si="4"/>
        <v/>
      </c>
      <c r="F219" s="60" t="s">
        <v>289</v>
      </c>
      <c r="G219" s="37" t="s">
        <v>281</v>
      </c>
      <c r="H219" s="157"/>
    </row>
    <row r="220" spans="1:41" s="46" customFormat="1" ht="60" customHeight="1" thickTop="1" thickBot="1" x14ac:dyDescent="0.25">
      <c r="A220" s="36"/>
      <c r="B220" s="37" t="s">
        <v>451</v>
      </c>
      <c r="C220" s="37"/>
      <c r="D220" s="105"/>
      <c r="E220" s="113" t="str">
        <f t="shared" si="4"/>
        <v/>
      </c>
      <c r="F220" s="60" t="s">
        <v>289</v>
      </c>
      <c r="G220" s="37" t="s">
        <v>308</v>
      </c>
      <c r="H220" s="157"/>
    </row>
    <row r="221" spans="1:41" s="48" customFormat="1" ht="24.95" customHeight="1" thickTop="1" x14ac:dyDescent="0.2">
      <c r="A221" s="35"/>
      <c r="C221" s="34"/>
      <c r="D221" s="91"/>
      <c r="E221" s="113"/>
      <c r="F221" s="62"/>
      <c r="G221" s="34"/>
    </row>
    <row r="222" spans="1:41" s="44" customFormat="1" ht="36" customHeight="1" x14ac:dyDescent="0.2">
      <c r="A222" s="21">
        <v>3</v>
      </c>
      <c r="B222" s="21" t="s">
        <v>188</v>
      </c>
      <c r="C222" s="49"/>
      <c r="D222" s="71"/>
      <c r="E222" s="116"/>
      <c r="F222" s="76"/>
      <c r="G222" s="49"/>
      <c r="H222" s="49"/>
      <c r="I222" s="48"/>
      <c r="J222" s="48"/>
      <c r="K222" s="48"/>
      <c r="L222" s="48"/>
      <c r="M222" s="48"/>
      <c r="N222" s="48"/>
      <c r="O222" s="48"/>
      <c r="P222" s="48"/>
      <c r="Q222" s="48"/>
      <c r="R222" s="48"/>
      <c r="S222" s="48"/>
      <c r="T222" s="48"/>
      <c r="U222" s="48"/>
      <c r="V222" s="48"/>
      <c r="W222" s="48"/>
      <c r="X222" s="48"/>
      <c r="Y222" s="48"/>
      <c r="Z222" s="48"/>
      <c r="AA222" s="48"/>
      <c r="AB222" s="48"/>
      <c r="AC222" s="48"/>
      <c r="AD222" s="48"/>
      <c r="AE222" s="48"/>
      <c r="AF222" s="48"/>
      <c r="AG222" s="48"/>
      <c r="AH222" s="48"/>
      <c r="AI222" s="48"/>
      <c r="AJ222" s="48"/>
      <c r="AK222" s="48"/>
      <c r="AL222" s="48"/>
      <c r="AM222" s="48"/>
      <c r="AN222" s="48"/>
      <c r="AO222" s="48"/>
    </row>
    <row r="223" spans="1:41" s="44" customFormat="1" ht="21.75" customHeight="1" x14ac:dyDescent="0.2">
      <c r="A223" s="28"/>
      <c r="B223" s="28"/>
      <c r="C223" s="50"/>
      <c r="D223" s="72"/>
      <c r="E223" s="117"/>
      <c r="F223" s="68"/>
      <c r="G223" s="50"/>
      <c r="H223" s="50"/>
    </row>
    <row r="224" spans="1:41" s="48" customFormat="1" ht="38.25" customHeight="1" x14ac:dyDescent="0.2">
      <c r="A224" s="82"/>
      <c r="B224" s="177" t="s">
        <v>57</v>
      </c>
      <c r="C224" s="177"/>
      <c r="D224" s="83"/>
      <c r="E224" s="113"/>
      <c r="F224" s="164" t="s">
        <v>363</v>
      </c>
      <c r="G224" s="164" t="s">
        <v>370</v>
      </c>
      <c r="H224" s="164" t="s">
        <v>58</v>
      </c>
    </row>
    <row r="225" spans="1:41" s="44" customFormat="1" ht="5.0999999999999996" customHeight="1" thickBot="1" x14ac:dyDescent="0.25">
      <c r="A225" s="51"/>
      <c r="B225" s="59"/>
      <c r="C225" s="59"/>
      <c r="D225" s="61"/>
      <c r="E225" s="113"/>
      <c r="F225" s="61"/>
      <c r="G225" s="59"/>
      <c r="H225" s="59"/>
    </row>
    <row r="226" spans="1:41" s="46" customFormat="1" ht="60" customHeight="1" thickTop="1" thickBot="1" x14ac:dyDescent="0.25">
      <c r="A226" s="40" t="s">
        <v>36</v>
      </c>
      <c r="B226" s="39" t="s">
        <v>290</v>
      </c>
      <c r="C226" s="87"/>
      <c r="D226" s="86"/>
      <c r="E226" s="113" t="str">
        <f t="shared" si="4"/>
        <v/>
      </c>
      <c r="F226" s="60" t="s">
        <v>95</v>
      </c>
      <c r="G226" s="39" t="s">
        <v>191</v>
      </c>
      <c r="H226" s="157"/>
    </row>
    <row r="227" spans="1:41" s="46" customFormat="1" ht="60" customHeight="1" thickTop="1" thickBot="1" x14ac:dyDescent="0.25">
      <c r="A227" s="40" t="s">
        <v>37</v>
      </c>
      <c r="B227" s="39" t="s">
        <v>291</v>
      </c>
      <c r="C227" s="39"/>
      <c r="D227" s="86"/>
      <c r="E227" s="113" t="str">
        <f t="shared" si="4"/>
        <v/>
      </c>
      <c r="F227" s="60" t="s">
        <v>95</v>
      </c>
      <c r="G227" s="39" t="s">
        <v>455</v>
      </c>
      <c r="H227" s="157"/>
    </row>
    <row r="228" spans="1:41" s="46" customFormat="1" ht="60" customHeight="1" thickTop="1" thickBot="1" x14ac:dyDescent="0.25">
      <c r="A228" s="40" t="s">
        <v>189</v>
      </c>
      <c r="B228" s="39" t="s">
        <v>456</v>
      </c>
      <c r="C228" s="39"/>
      <c r="D228" s="86"/>
      <c r="E228" s="113" t="str">
        <f t="shared" si="4"/>
        <v/>
      </c>
      <c r="F228" s="60" t="s">
        <v>95</v>
      </c>
      <c r="G228" s="39" t="s">
        <v>461</v>
      </c>
      <c r="H228" s="157"/>
    </row>
    <row r="229" spans="1:41" s="46" customFormat="1" ht="60" customHeight="1" thickTop="1" thickBot="1" x14ac:dyDescent="0.25">
      <c r="A229" s="40" t="s">
        <v>190</v>
      </c>
      <c r="B229" s="39" t="s">
        <v>457</v>
      </c>
      <c r="C229" s="39"/>
      <c r="D229" s="105"/>
      <c r="E229" s="113" t="str">
        <f t="shared" si="4"/>
        <v/>
      </c>
      <c r="F229" s="60" t="s">
        <v>95</v>
      </c>
      <c r="G229" s="39" t="s">
        <v>458</v>
      </c>
      <c r="H229" s="157"/>
    </row>
    <row r="230" spans="1:41" s="46" customFormat="1" ht="60" customHeight="1" thickTop="1" thickBot="1" x14ac:dyDescent="0.25">
      <c r="A230" s="40" t="s">
        <v>452</v>
      </c>
      <c r="B230" s="36" t="s">
        <v>459</v>
      </c>
      <c r="C230" s="39"/>
      <c r="D230" s="165"/>
      <c r="E230" s="113"/>
      <c r="F230" s="60"/>
      <c r="G230" s="39"/>
      <c r="H230" s="160"/>
    </row>
    <row r="231" spans="1:41" s="46" customFormat="1" ht="60" customHeight="1" thickTop="1" thickBot="1" x14ac:dyDescent="0.25">
      <c r="B231" s="37" t="s">
        <v>453</v>
      </c>
      <c r="C231" s="39"/>
      <c r="D231" s="105"/>
      <c r="E231" s="113" t="str">
        <f>IF(D231="Oui",0,IF(D231="Non",1,IF(D231="Non concerné",0,IF(D231="Partiel",0.5,""))))</f>
        <v/>
      </c>
      <c r="F231" s="60" t="s">
        <v>187</v>
      </c>
      <c r="G231" s="37" t="s">
        <v>206</v>
      </c>
      <c r="H231" s="160"/>
    </row>
    <row r="232" spans="1:41" s="46" customFormat="1" ht="60" customHeight="1" thickTop="1" thickBot="1" x14ac:dyDescent="0.25">
      <c r="A232" s="40"/>
      <c r="B232" s="37" t="s">
        <v>454</v>
      </c>
      <c r="C232" s="39"/>
      <c r="D232" s="105"/>
      <c r="E232" s="113" t="str">
        <f>IF(D232="Oui",0,IF(D232="Non",1,IF(D232="Non concerné",0,IF(D232="Partiel",0.5,""))))</f>
        <v/>
      </c>
      <c r="F232" s="60" t="s">
        <v>289</v>
      </c>
      <c r="G232" s="37" t="s">
        <v>206</v>
      </c>
      <c r="H232" s="160"/>
    </row>
    <row r="233" spans="1:41" s="48" customFormat="1" ht="24.95" customHeight="1" thickTop="1" x14ac:dyDescent="0.2">
      <c r="A233" s="35"/>
      <c r="C233" s="34"/>
      <c r="D233" s="91"/>
      <c r="E233" s="114"/>
      <c r="F233" s="62"/>
      <c r="G233" s="34"/>
    </row>
    <row r="234" spans="1:41" s="44" customFormat="1" ht="36" customHeight="1" x14ac:dyDescent="0.2">
      <c r="A234" s="21">
        <v>4</v>
      </c>
      <c r="B234" s="21" t="s">
        <v>192</v>
      </c>
      <c r="C234" s="49"/>
      <c r="D234" s="71"/>
      <c r="E234" s="49"/>
      <c r="F234" s="76"/>
      <c r="G234" s="49"/>
      <c r="H234" s="49"/>
      <c r="I234" s="48"/>
      <c r="J234" s="48"/>
      <c r="K234" s="48"/>
      <c r="L234" s="48"/>
      <c r="M234" s="48"/>
      <c r="N234" s="48"/>
      <c r="O234" s="48"/>
      <c r="P234" s="48"/>
      <c r="Q234" s="48"/>
      <c r="R234" s="48"/>
      <c r="S234" s="48"/>
      <c r="T234" s="48"/>
      <c r="U234" s="48"/>
      <c r="V234" s="48"/>
      <c r="W234" s="48"/>
      <c r="X234" s="48"/>
      <c r="Y234" s="48"/>
      <c r="Z234" s="48"/>
      <c r="AA234" s="48"/>
      <c r="AB234" s="48"/>
      <c r="AC234" s="48"/>
      <c r="AD234" s="48"/>
      <c r="AE234" s="48"/>
      <c r="AF234" s="48"/>
      <c r="AG234" s="48"/>
      <c r="AH234" s="48"/>
      <c r="AI234" s="48"/>
      <c r="AJ234" s="48"/>
      <c r="AK234" s="48"/>
      <c r="AL234" s="48"/>
      <c r="AM234" s="48"/>
      <c r="AN234" s="48"/>
      <c r="AO234" s="48"/>
    </row>
    <row r="235" spans="1:41" s="44" customFormat="1" ht="21.75" customHeight="1" x14ac:dyDescent="0.2">
      <c r="A235" s="28"/>
      <c r="B235" s="28"/>
      <c r="C235" s="50"/>
      <c r="D235" s="72"/>
      <c r="E235" s="50"/>
      <c r="F235" s="68"/>
      <c r="G235" s="50"/>
      <c r="H235" s="50"/>
    </row>
    <row r="236" spans="1:41" s="48" customFormat="1" ht="38.25" customHeight="1" x14ac:dyDescent="0.2">
      <c r="A236" s="82"/>
      <c r="B236" s="177" t="s">
        <v>57</v>
      </c>
      <c r="C236" s="177"/>
      <c r="D236" s="83"/>
      <c r="E236" s="114"/>
      <c r="F236" s="164" t="s">
        <v>363</v>
      </c>
      <c r="G236" s="164" t="s">
        <v>370</v>
      </c>
      <c r="H236" s="164" t="s">
        <v>58</v>
      </c>
    </row>
    <row r="237" spans="1:41" s="44" customFormat="1" ht="5.0999999999999996" customHeight="1" thickBot="1" x14ac:dyDescent="0.25">
      <c r="A237" s="51"/>
      <c r="B237" s="59"/>
      <c r="C237" s="59"/>
      <c r="D237" s="61"/>
      <c r="E237" s="114"/>
      <c r="F237" s="61"/>
      <c r="G237" s="59"/>
      <c r="H237" s="59"/>
      <c r="I237" s="52"/>
    </row>
    <row r="238" spans="1:41" s="46" customFormat="1" ht="60" customHeight="1" thickTop="1" thickBot="1" x14ac:dyDescent="0.25">
      <c r="A238" s="40" t="s">
        <v>39</v>
      </c>
      <c r="B238" s="39" t="s">
        <v>193</v>
      </c>
      <c r="C238" s="87"/>
      <c r="D238" s="86"/>
      <c r="E238" s="113" t="str">
        <f t="shared" ref="E238:E240" si="5">IF(D238="Oui",0,IF(D238="Non",1,IF(D238="Non concerné",0,IF(D238="Partiel",0.5,""))))</f>
        <v/>
      </c>
      <c r="F238" s="60" t="s">
        <v>95</v>
      </c>
      <c r="G238" s="39" t="s">
        <v>194</v>
      </c>
      <c r="H238" s="157"/>
    </row>
    <row r="239" spans="1:41" s="46" customFormat="1" ht="60" customHeight="1" thickTop="1" thickBot="1" x14ac:dyDescent="0.25">
      <c r="A239" s="40" t="s">
        <v>40</v>
      </c>
      <c r="B239" s="39" t="s">
        <v>460</v>
      </c>
      <c r="C239" s="39"/>
      <c r="D239" s="86"/>
      <c r="E239" s="113" t="str">
        <f t="shared" si="5"/>
        <v/>
      </c>
      <c r="F239" s="60" t="s">
        <v>95</v>
      </c>
      <c r="G239" s="39" t="s">
        <v>195</v>
      </c>
      <c r="H239" s="157"/>
    </row>
    <row r="240" spans="1:41" s="46" customFormat="1" ht="60" customHeight="1" thickTop="1" thickBot="1" x14ac:dyDescent="0.25">
      <c r="A240" s="40" t="s">
        <v>41</v>
      </c>
      <c r="B240" s="39" t="s">
        <v>292</v>
      </c>
      <c r="C240" s="39"/>
      <c r="D240" s="105"/>
      <c r="E240" s="113" t="str">
        <f t="shared" si="5"/>
        <v/>
      </c>
      <c r="F240" s="60" t="s">
        <v>95</v>
      </c>
      <c r="G240" s="39" t="s">
        <v>196</v>
      </c>
      <c r="H240" s="157"/>
    </row>
    <row r="241" spans="1:8" s="48" customFormat="1" ht="13.5" thickTop="1" x14ac:dyDescent="0.2">
      <c r="A241" s="51"/>
      <c r="B241" s="52"/>
      <c r="C241" s="52"/>
      <c r="D241" s="92"/>
      <c r="E241" s="52"/>
      <c r="F241" s="64"/>
      <c r="G241" s="52"/>
      <c r="H241" s="52"/>
    </row>
    <row r="242" spans="1:8" s="48" customFormat="1" x14ac:dyDescent="0.2">
      <c r="A242" s="51"/>
      <c r="B242" s="52"/>
      <c r="C242" s="52"/>
      <c r="D242" s="92"/>
      <c r="E242" s="52"/>
      <c r="F242" s="64"/>
      <c r="G242" s="52"/>
      <c r="H242" s="52"/>
    </row>
    <row r="243" spans="1:8" s="48" customFormat="1" x14ac:dyDescent="0.2">
      <c r="A243" s="51"/>
      <c r="B243" s="52"/>
      <c r="C243" s="52"/>
      <c r="D243" s="92"/>
      <c r="E243" s="52"/>
      <c r="F243" s="64"/>
      <c r="G243" s="52"/>
      <c r="H243" s="52"/>
    </row>
    <row r="244" spans="1:8" s="48" customFormat="1" x14ac:dyDescent="0.2">
      <c r="A244" s="51"/>
      <c r="B244" s="52"/>
      <c r="C244" s="52"/>
      <c r="D244" s="92"/>
      <c r="E244" s="52"/>
      <c r="F244" s="64"/>
      <c r="G244" s="52"/>
      <c r="H244" s="52"/>
    </row>
    <row r="245" spans="1:8" s="48" customFormat="1" x14ac:dyDescent="0.2">
      <c r="A245" s="51"/>
      <c r="B245" s="52"/>
      <c r="C245" s="52"/>
      <c r="D245" s="92"/>
      <c r="E245" s="52"/>
      <c r="F245" s="64"/>
      <c r="G245" s="52"/>
      <c r="H245" s="52"/>
    </row>
    <row r="246" spans="1:8" s="48" customFormat="1" x14ac:dyDescent="0.2">
      <c r="A246" s="51"/>
      <c r="B246" s="52"/>
      <c r="C246" s="52"/>
      <c r="D246" s="92"/>
      <c r="E246" s="52"/>
      <c r="F246" s="64"/>
      <c r="G246" s="52"/>
      <c r="H246" s="52"/>
    </row>
    <row r="247" spans="1:8" s="48" customFormat="1" x14ac:dyDescent="0.2">
      <c r="A247" s="51"/>
      <c r="B247" s="52"/>
      <c r="C247" s="52"/>
      <c r="D247" s="92"/>
      <c r="E247" s="52"/>
      <c r="F247" s="64"/>
      <c r="G247" s="52"/>
      <c r="H247" s="52"/>
    </row>
    <row r="248" spans="1:8" s="48" customFormat="1" x14ac:dyDescent="0.2">
      <c r="A248" s="51"/>
      <c r="B248" s="52"/>
      <c r="C248" s="52"/>
      <c r="D248" s="92"/>
      <c r="E248" s="52"/>
      <c r="F248" s="64"/>
      <c r="G248" s="52"/>
      <c r="H248" s="52"/>
    </row>
    <row r="249" spans="1:8" s="48" customFormat="1" x14ac:dyDescent="0.2">
      <c r="A249" s="51"/>
      <c r="B249" s="52"/>
      <c r="C249" s="52"/>
      <c r="D249" s="92"/>
      <c r="E249" s="52"/>
      <c r="F249" s="64"/>
      <c r="G249" s="52"/>
      <c r="H249" s="52"/>
    </row>
    <row r="250" spans="1:8" s="48" customFormat="1" x14ac:dyDescent="0.2">
      <c r="A250" s="51"/>
      <c r="B250" s="52"/>
      <c r="C250" s="52"/>
      <c r="D250" s="92"/>
      <c r="E250" s="52"/>
      <c r="F250" s="64"/>
      <c r="G250" s="52"/>
      <c r="H250" s="52"/>
    </row>
    <row r="251" spans="1:8" s="48" customFormat="1" x14ac:dyDescent="0.2">
      <c r="A251" s="51"/>
      <c r="B251" s="52"/>
      <c r="C251" s="52"/>
      <c r="D251" s="92"/>
      <c r="E251" s="52"/>
      <c r="F251" s="64"/>
      <c r="G251" s="52"/>
      <c r="H251" s="52"/>
    </row>
    <row r="252" spans="1:8" s="48" customFormat="1" x14ac:dyDescent="0.2">
      <c r="A252" s="51"/>
      <c r="B252" s="52"/>
      <c r="C252" s="52"/>
      <c r="D252" s="92"/>
      <c r="E252" s="52"/>
      <c r="F252" s="64"/>
      <c r="G252" s="52"/>
      <c r="H252" s="52"/>
    </row>
    <row r="253" spans="1:8" s="48" customFormat="1" x14ac:dyDescent="0.2">
      <c r="A253" s="51"/>
      <c r="B253" s="52"/>
      <c r="C253" s="52"/>
      <c r="D253" s="92"/>
      <c r="E253" s="52"/>
      <c r="F253" s="64"/>
      <c r="G253" s="52"/>
      <c r="H253" s="52"/>
    </row>
    <row r="254" spans="1:8" s="48" customFormat="1" x14ac:dyDescent="0.2">
      <c r="A254" s="51"/>
      <c r="B254" s="52"/>
      <c r="C254" s="52"/>
      <c r="D254" s="92"/>
      <c r="E254" s="52"/>
      <c r="F254" s="64"/>
      <c r="G254" s="52"/>
      <c r="H254" s="52"/>
    </row>
    <row r="255" spans="1:8" s="48" customFormat="1" ht="17.25" x14ac:dyDescent="0.2">
      <c r="A255" s="51"/>
      <c r="B255" s="124"/>
      <c r="C255" s="52"/>
      <c r="D255" s="92"/>
      <c r="E255" s="52"/>
      <c r="F255" s="64"/>
      <c r="G255" s="52"/>
      <c r="H255" s="52"/>
    </row>
    <row r="256" spans="1:8" s="48" customFormat="1" x14ac:dyDescent="0.2">
      <c r="A256" s="51"/>
      <c r="B256" s="52"/>
      <c r="C256" s="52"/>
      <c r="D256" s="92"/>
      <c r="E256" s="52"/>
      <c r="F256" s="64"/>
      <c r="G256" s="52"/>
      <c r="H256" s="52"/>
    </row>
    <row r="257" spans="1:8" s="48" customFormat="1" x14ac:dyDescent="0.2">
      <c r="A257" s="51"/>
      <c r="B257" s="52"/>
      <c r="C257" s="52"/>
      <c r="D257" s="92"/>
      <c r="E257" s="52"/>
      <c r="F257" s="64"/>
      <c r="G257" s="52"/>
      <c r="H257" s="52"/>
    </row>
    <row r="258" spans="1:8" s="48" customFormat="1" x14ac:dyDescent="0.2">
      <c r="A258" s="51"/>
      <c r="B258" s="52"/>
      <c r="C258" s="52"/>
      <c r="D258" s="92"/>
      <c r="E258" s="52"/>
      <c r="F258" s="64"/>
      <c r="G258" s="52"/>
      <c r="H258" s="52"/>
    </row>
    <row r="259" spans="1:8" s="48" customFormat="1" x14ac:dyDescent="0.2">
      <c r="A259" s="51"/>
      <c r="B259" s="52"/>
      <c r="C259" s="52"/>
      <c r="D259" s="92"/>
      <c r="E259" s="52"/>
      <c r="F259" s="64"/>
      <c r="G259" s="52"/>
      <c r="H259" s="52"/>
    </row>
    <row r="260" spans="1:8" s="48" customFormat="1" x14ac:dyDescent="0.2">
      <c r="A260" s="51"/>
      <c r="B260" s="52"/>
      <c r="C260" s="52"/>
      <c r="D260" s="92"/>
      <c r="E260" s="52"/>
      <c r="F260" s="64"/>
      <c r="G260" s="52"/>
      <c r="H260" s="52"/>
    </row>
    <row r="261" spans="1:8" s="48" customFormat="1" x14ac:dyDescent="0.2">
      <c r="A261" s="51"/>
      <c r="B261" s="52"/>
      <c r="C261" s="52"/>
      <c r="D261" s="92"/>
      <c r="E261" s="52"/>
      <c r="F261" s="64"/>
      <c r="G261" s="52"/>
      <c r="H261" s="52"/>
    </row>
    <row r="262" spans="1:8" s="48" customFormat="1" x14ac:dyDescent="0.2">
      <c r="A262" s="51"/>
      <c r="B262" s="52"/>
      <c r="C262" s="52"/>
      <c r="D262" s="92"/>
      <c r="E262" s="52"/>
      <c r="F262" s="64"/>
      <c r="G262" s="52"/>
      <c r="H262" s="52"/>
    </row>
    <row r="263" spans="1:8" s="48" customFormat="1" x14ac:dyDescent="0.2">
      <c r="A263" s="51"/>
      <c r="B263" s="52"/>
      <c r="C263" s="52"/>
      <c r="D263" s="92"/>
      <c r="E263" s="52"/>
      <c r="F263" s="64"/>
      <c r="G263" s="52"/>
      <c r="H263" s="52"/>
    </row>
    <row r="264" spans="1:8" s="48" customFormat="1" x14ac:dyDescent="0.2">
      <c r="A264" s="51"/>
      <c r="B264" s="52"/>
      <c r="C264" s="52"/>
      <c r="D264" s="92"/>
      <c r="E264" s="52"/>
      <c r="F264" s="64"/>
      <c r="G264" s="52"/>
      <c r="H264" s="52"/>
    </row>
    <row r="265" spans="1:8" s="48" customFormat="1" x14ac:dyDescent="0.2">
      <c r="A265" s="51"/>
      <c r="B265" s="52"/>
      <c r="C265" s="52"/>
      <c r="D265" s="92"/>
      <c r="E265" s="52"/>
      <c r="F265" s="64"/>
      <c r="G265" s="52"/>
      <c r="H265" s="52"/>
    </row>
    <row r="266" spans="1:8" s="48" customFormat="1" x14ac:dyDescent="0.2">
      <c r="A266" s="51"/>
      <c r="B266" s="52"/>
      <c r="C266" s="52"/>
      <c r="D266" s="92"/>
      <c r="E266" s="52"/>
      <c r="F266" s="64"/>
      <c r="G266" s="52"/>
      <c r="H266" s="52"/>
    </row>
    <row r="267" spans="1:8" s="48" customFormat="1" x14ac:dyDescent="0.2">
      <c r="A267" s="51"/>
      <c r="B267" s="52"/>
      <c r="C267" s="52"/>
      <c r="D267" s="92"/>
      <c r="E267" s="52"/>
      <c r="F267" s="64"/>
      <c r="G267" s="52"/>
      <c r="H267" s="52"/>
    </row>
    <row r="268" spans="1:8" s="48" customFormat="1" x14ac:dyDescent="0.2">
      <c r="A268" s="51"/>
      <c r="B268" s="52"/>
      <c r="C268" s="52"/>
      <c r="D268" s="92"/>
      <c r="E268" s="52"/>
      <c r="F268" s="64"/>
      <c r="G268" s="52"/>
      <c r="H268" s="52"/>
    </row>
    <row r="269" spans="1:8" s="48" customFormat="1" x14ac:dyDescent="0.2">
      <c r="A269" s="51"/>
      <c r="B269" s="52"/>
      <c r="C269" s="52"/>
      <c r="D269" s="92"/>
      <c r="E269" s="52"/>
      <c r="F269" s="64"/>
      <c r="G269" s="52"/>
      <c r="H269" s="52"/>
    </row>
    <row r="270" spans="1:8" s="48" customFormat="1" x14ac:dyDescent="0.2">
      <c r="A270" s="51"/>
      <c r="B270" s="52"/>
      <c r="C270" s="52"/>
      <c r="D270" s="92"/>
      <c r="E270" s="52"/>
      <c r="F270" s="64"/>
      <c r="G270" s="52"/>
      <c r="H270" s="52"/>
    </row>
    <row r="271" spans="1:8" s="48" customFormat="1" x14ac:dyDescent="0.2">
      <c r="A271" s="51"/>
      <c r="B271" s="52"/>
      <c r="C271" s="52"/>
      <c r="D271" s="92"/>
      <c r="E271" s="52"/>
      <c r="F271" s="64"/>
      <c r="G271" s="52"/>
      <c r="H271" s="52"/>
    </row>
    <row r="272" spans="1:8" s="48" customFormat="1" x14ac:dyDescent="0.2">
      <c r="A272" s="51"/>
      <c r="B272" s="52"/>
      <c r="C272" s="52"/>
      <c r="D272" s="92"/>
      <c r="E272" s="52"/>
      <c r="F272" s="64"/>
      <c r="G272" s="52"/>
      <c r="H272" s="52"/>
    </row>
    <row r="273" spans="1:8" s="48" customFormat="1" x14ac:dyDescent="0.2">
      <c r="A273" s="51"/>
      <c r="B273" s="52"/>
      <c r="C273" s="52"/>
      <c r="D273" s="92"/>
      <c r="E273" s="52"/>
      <c r="F273" s="64"/>
      <c r="G273" s="52"/>
      <c r="H273" s="52"/>
    </row>
    <row r="274" spans="1:8" s="48" customFormat="1" x14ac:dyDescent="0.2">
      <c r="A274" s="51"/>
      <c r="B274" s="52"/>
      <c r="C274" s="52"/>
      <c r="D274" s="92"/>
      <c r="E274" s="52"/>
      <c r="F274" s="64"/>
      <c r="G274" s="52"/>
      <c r="H274" s="52"/>
    </row>
    <row r="275" spans="1:8" s="48" customFormat="1" x14ac:dyDescent="0.2">
      <c r="A275" s="51"/>
      <c r="B275" s="52"/>
      <c r="C275" s="52"/>
      <c r="D275" s="92"/>
      <c r="E275" s="52"/>
      <c r="F275" s="64"/>
      <c r="G275" s="52"/>
      <c r="H275" s="52"/>
    </row>
    <row r="276" spans="1:8" s="48" customFormat="1" x14ac:dyDescent="0.2">
      <c r="A276" s="51"/>
      <c r="B276" s="52"/>
      <c r="C276" s="52"/>
      <c r="D276" s="92"/>
      <c r="E276" s="52"/>
      <c r="F276" s="64"/>
      <c r="G276" s="52"/>
      <c r="H276" s="52"/>
    </row>
    <row r="277" spans="1:8" s="48" customFormat="1" x14ac:dyDescent="0.2">
      <c r="A277" s="51"/>
      <c r="B277" s="52"/>
      <c r="C277" s="52"/>
      <c r="D277" s="92"/>
      <c r="E277" s="52"/>
      <c r="F277" s="64"/>
      <c r="G277" s="52"/>
      <c r="H277" s="52"/>
    </row>
    <row r="278" spans="1:8" s="48" customFormat="1" x14ac:dyDescent="0.2">
      <c r="A278" s="51"/>
      <c r="B278" s="52"/>
      <c r="C278" s="52"/>
      <c r="D278" s="92"/>
      <c r="E278" s="52"/>
      <c r="F278" s="64"/>
      <c r="G278" s="52"/>
      <c r="H278" s="52"/>
    </row>
    <row r="279" spans="1:8" s="48" customFormat="1" x14ac:dyDescent="0.2">
      <c r="A279" s="51"/>
      <c r="B279" s="52"/>
      <c r="C279" s="52"/>
      <c r="D279" s="92"/>
      <c r="E279" s="52"/>
      <c r="F279" s="64"/>
      <c r="G279" s="52"/>
      <c r="H279" s="52"/>
    </row>
    <row r="280" spans="1:8" s="48" customFormat="1" x14ac:dyDescent="0.2">
      <c r="A280" s="51"/>
      <c r="B280" s="52"/>
      <c r="C280" s="52"/>
      <c r="D280" s="92"/>
      <c r="E280" s="52"/>
      <c r="F280" s="64"/>
      <c r="G280" s="52"/>
      <c r="H280" s="52"/>
    </row>
    <row r="281" spans="1:8" s="48" customFormat="1" x14ac:dyDescent="0.2">
      <c r="A281" s="51"/>
      <c r="B281" s="52"/>
      <c r="C281" s="52"/>
      <c r="D281" s="92"/>
      <c r="E281" s="52"/>
      <c r="F281" s="64"/>
      <c r="G281" s="52"/>
      <c r="H281" s="52"/>
    </row>
    <row r="282" spans="1:8" s="48" customFormat="1" x14ac:dyDescent="0.2">
      <c r="A282" s="51"/>
      <c r="B282" s="52"/>
      <c r="C282" s="52"/>
      <c r="D282" s="92"/>
      <c r="E282" s="52"/>
      <c r="F282" s="64"/>
      <c r="G282" s="52"/>
      <c r="H282" s="52"/>
    </row>
    <row r="283" spans="1:8" s="48" customFormat="1" x14ac:dyDescent="0.2">
      <c r="A283" s="51"/>
      <c r="B283" s="52"/>
      <c r="C283" s="52"/>
      <c r="D283" s="92"/>
      <c r="E283" s="52"/>
      <c r="F283" s="64"/>
      <c r="G283" s="52"/>
      <c r="H283" s="52"/>
    </row>
    <row r="284" spans="1:8" s="48" customFormat="1" x14ac:dyDescent="0.2">
      <c r="A284" s="51"/>
      <c r="B284" s="52"/>
      <c r="C284" s="52"/>
      <c r="D284" s="92"/>
      <c r="E284" s="52"/>
      <c r="F284" s="64"/>
      <c r="G284" s="52"/>
      <c r="H284" s="52"/>
    </row>
    <row r="285" spans="1:8" s="48" customFormat="1" x14ac:dyDescent="0.2">
      <c r="A285" s="51"/>
      <c r="B285" s="52"/>
      <c r="C285" s="52"/>
      <c r="D285" s="92"/>
      <c r="E285" s="52"/>
      <c r="F285" s="64"/>
      <c r="G285" s="52"/>
      <c r="H285" s="52"/>
    </row>
    <row r="286" spans="1:8" s="48" customFormat="1" x14ac:dyDescent="0.2">
      <c r="A286" s="51"/>
      <c r="B286" s="52"/>
      <c r="C286" s="52"/>
      <c r="D286" s="92"/>
      <c r="E286" s="52"/>
      <c r="F286" s="64"/>
      <c r="G286" s="52"/>
      <c r="H286" s="52"/>
    </row>
    <row r="287" spans="1:8" s="48" customFormat="1" x14ac:dyDescent="0.2">
      <c r="A287" s="51"/>
      <c r="B287" s="52"/>
      <c r="C287" s="52"/>
      <c r="D287" s="92"/>
      <c r="E287" s="52"/>
      <c r="F287" s="64"/>
      <c r="G287" s="52"/>
      <c r="H287" s="52"/>
    </row>
    <row r="288" spans="1:8" s="48" customFormat="1" x14ac:dyDescent="0.2">
      <c r="A288" s="51"/>
      <c r="B288" s="52"/>
      <c r="C288" s="52"/>
      <c r="D288" s="92"/>
      <c r="E288" s="52"/>
      <c r="F288" s="64"/>
      <c r="G288" s="52"/>
      <c r="H288" s="52"/>
    </row>
    <row r="289" spans="1:8" s="48" customFormat="1" x14ac:dyDescent="0.2">
      <c r="A289" s="51"/>
      <c r="B289" s="52"/>
      <c r="C289" s="52"/>
      <c r="D289" s="92"/>
      <c r="E289" s="52"/>
      <c r="F289" s="64"/>
      <c r="G289" s="52"/>
      <c r="H289" s="52"/>
    </row>
    <row r="290" spans="1:8" s="48" customFormat="1" x14ac:dyDescent="0.2">
      <c r="A290" s="51"/>
      <c r="B290" s="52"/>
      <c r="C290" s="52"/>
      <c r="D290" s="92"/>
      <c r="E290" s="52"/>
      <c r="F290" s="64"/>
      <c r="G290" s="52"/>
      <c r="H290" s="52"/>
    </row>
    <row r="291" spans="1:8" s="48" customFormat="1" x14ac:dyDescent="0.2">
      <c r="A291" s="51"/>
      <c r="B291" s="52"/>
      <c r="C291" s="52"/>
      <c r="D291" s="92"/>
      <c r="E291" s="52"/>
      <c r="F291" s="64"/>
      <c r="G291" s="52"/>
      <c r="H291" s="52"/>
    </row>
    <row r="292" spans="1:8" s="48" customFormat="1" x14ac:dyDescent="0.2">
      <c r="A292" s="51"/>
      <c r="B292" s="52"/>
      <c r="C292" s="52"/>
      <c r="D292" s="92"/>
      <c r="E292" s="52"/>
      <c r="F292" s="64"/>
      <c r="G292" s="52"/>
      <c r="H292" s="52"/>
    </row>
    <row r="293" spans="1:8" s="48" customFormat="1" x14ac:dyDescent="0.2">
      <c r="A293" s="51"/>
      <c r="B293" s="52"/>
      <c r="C293" s="52"/>
      <c r="D293" s="92"/>
      <c r="E293" s="52"/>
      <c r="F293" s="64"/>
      <c r="G293" s="52"/>
      <c r="H293" s="52"/>
    </row>
    <row r="294" spans="1:8" s="48" customFormat="1" x14ac:dyDescent="0.2">
      <c r="A294" s="51"/>
      <c r="B294" s="52"/>
      <c r="C294" s="52"/>
      <c r="D294" s="92"/>
      <c r="E294" s="52"/>
      <c r="F294" s="64"/>
      <c r="G294" s="52"/>
      <c r="H294" s="52"/>
    </row>
    <row r="295" spans="1:8" s="48" customFormat="1" x14ac:dyDescent="0.2">
      <c r="A295" s="51"/>
      <c r="B295" s="52"/>
      <c r="C295" s="52"/>
      <c r="D295" s="92"/>
      <c r="E295" s="52"/>
      <c r="F295" s="64"/>
      <c r="G295" s="52"/>
      <c r="H295" s="52"/>
    </row>
    <row r="296" spans="1:8" s="48" customFormat="1" x14ac:dyDescent="0.2">
      <c r="A296" s="51"/>
      <c r="B296" s="52"/>
      <c r="C296" s="52"/>
      <c r="D296" s="92"/>
      <c r="E296" s="52"/>
      <c r="F296" s="64"/>
      <c r="G296" s="52"/>
      <c r="H296" s="52"/>
    </row>
    <row r="297" spans="1:8" s="48" customFormat="1" x14ac:dyDescent="0.2">
      <c r="A297" s="51"/>
      <c r="B297" s="52"/>
      <c r="C297" s="52"/>
      <c r="D297" s="92"/>
      <c r="E297" s="52"/>
      <c r="F297" s="64"/>
      <c r="G297" s="52"/>
      <c r="H297" s="52"/>
    </row>
    <row r="298" spans="1:8" s="48" customFormat="1" x14ac:dyDescent="0.2">
      <c r="A298" s="51"/>
      <c r="B298" s="52"/>
      <c r="C298" s="52"/>
      <c r="D298" s="92"/>
      <c r="E298" s="52"/>
      <c r="F298" s="64"/>
      <c r="G298" s="52"/>
      <c r="H298" s="52"/>
    </row>
    <row r="299" spans="1:8" s="48" customFormat="1" x14ac:dyDescent="0.2">
      <c r="A299" s="51"/>
      <c r="B299" s="52"/>
      <c r="C299" s="52"/>
      <c r="D299" s="92"/>
      <c r="E299" s="52"/>
      <c r="F299" s="64"/>
      <c r="G299" s="52"/>
      <c r="H299" s="52"/>
    </row>
    <row r="300" spans="1:8" s="48" customFormat="1" x14ac:dyDescent="0.2">
      <c r="A300" s="51"/>
      <c r="B300" s="52"/>
      <c r="C300" s="52"/>
      <c r="D300" s="92"/>
      <c r="E300" s="52"/>
      <c r="F300" s="64"/>
      <c r="G300" s="52"/>
      <c r="H300" s="52"/>
    </row>
    <row r="301" spans="1:8" s="48" customFormat="1" x14ac:dyDescent="0.2">
      <c r="A301" s="51"/>
      <c r="B301" s="52"/>
      <c r="C301" s="52"/>
      <c r="D301" s="92"/>
      <c r="E301" s="52"/>
      <c r="F301" s="64"/>
      <c r="G301" s="52"/>
      <c r="H301" s="52"/>
    </row>
    <row r="302" spans="1:8" s="48" customFormat="1" x14ac:dyDescent="0.2">
      <c r="A302" s="51"/>
      <c r="B302" s="52"/>
      <c r="C302" s="52"/>
      <c r="D302" s="92"/>
      <c r="E302" s="52"/>
      <c r="F302" s="64"/>
      <c r="G302" s="52"/>
      <c r="H302" s="52"/>
    </row>
    <row r="303" spans="1:8" s="48" customFormat="1" x14ac:dyDescent="0.2">
      <c r="A303" s="51"/>
      <c r="B303" s="52"/>
      <c r="C303" s="52"/>
      <c r="D303" s="92"/>
      <c r="E303" s="52"/>
      <c r="F303" s="64"/>
      <c r="G303" s="52"/>
      <c r="H303" s="52"/>
    </row>
    <row r="304" spans="1:8" s="48" customFormat="1" x14ac:dyDescent="0.2">
      <c r="A304" s="51"/>
      <c r="B304" s="52"/>
      <c r="C304" s="52"/>
      <c r="D304" s="92"/>
      <c r="E304" s="52"/>
      <c r="F304" s="64"/>
      <c r="G304" s="52"/>
      <c r="H304" s="52"/>
    </row>
    <row r="305" spans="1:8" s="48" customFormat="1" x14ac:dyDescent="0.2">
      <c r="A305" s="51"/>
      <c r="B305" s="52"/>
      <c r="C305" s="52"/>
      <c r="D305" s="92"/>
      <c r="E305" s="52"/>
      <c r="F305" s="64"/>
      <c r="G305" s="52"/>
      <c r="H305" s="52"/>
    </row>
    <row r="306" spans="1:8" s="48" customFormat="1" x14ac:dyDescent="0.2">
      <c r="A306" s="51"/>
      <c r="B306" s="52"/>
      <c r="C306" s="52"/>
      <c r="D306" s="92"/>
      <c r="E306" s="52"/>
      <c r="F306" s="64"/>
      <c r="G306" s="52"/>
      <c r="H306" s="52"/>
    </row>
    <row r="307" spans="1:8" s="48" customFormat="1" x14ac:dyDescent="0.2">
      <c r="A307" s="51"/>
      <c r="B307" s="52"/>
      <c r="C307" s="52"/>
      <c r="D307" s="92"/>
      <c r="E307" s="52"/>
      <c r="F307" s="64"/>
      <c r="G307" s="52"/>
      <c r="H307" s="52"/>
    </row>
    <row r="308" spans="1:8" s="48" customFormat="1" x14ac:dyDescent="0.2">
      <c r="A308" s="51"/>
      <c r="B308" s="52"/>
      <c r="C308" s="52"/>
      <c r="D308" s="92"/>
      <c r="E308" s="52"/>
      <c r="F308" s="64"/>
      <c r="G308" s="52"/>
      <c r="H308" s="52"/>
    </row>
    <row r="309" spans="1:8" s="48" customFormat="1" x14ac:dyDescent="0.2">
      <c r="A309" s="51"/>
      <c r="B309" s="52"/>
      <c r="C309" s="52"/>
      <c r="D309" s="92"/>
      <c r="E309" s="52"/>
      <c r="F309" s="64"/>
      <c r="G309" s="52"/>
      <c r="H309" s="52"/>
    </row>
    <row r="310" spans="1:8" s="48" customFormat="1" x14ac:dyDescent="0.2">
      <c r="A310" s="51"/>
      <c r="B310" s="52"/>
      <c r="C310" s="52"/>
      <c r="D310" s="92"/>
      <c r="E310" s="52"/>
      <c r="F310" s="64"/>
      <c r="G310" s="52"/>
      <c r="H310" s="52"/>
    </row>
    <row r="311" spans="1:8" s="48" customFormat="1" x14ac:dyDescent="0.2">
      <c r="A311" s="51"/>
      <c r="B311" s="52"/>
      <c r="C311" s="52"/>
      <c r="D311" s="92"/>
      <c r="E311" s="52"/>
      <c r="F311" s="64"/>
      <c r="G311" s="52"/>
      <c r="H311" s="52"/>
    </row>
    <row r="312" spans="1:8" s="48" customFormat="1" x14ac:dyDescent="0.2">
      <c r="A312" s="51"/>
      <c r="B312" s="52"/>
      <c r="C312" s="52"/>
      <c r="D312" s="92"/>
      <c r="E312" s="52"/>
      <c r="F312" s="64"/>
      <c r="G312" s="52"/>
      <c r="H312" s="52"/>
    </row>
    <row r="313" spans="1:8" s="48" customFormat="1" x14ac:dyDescent="0.2">
      <c r="A313" s="51"/>
      <c r="B313" s="52"/>
      <c r="C313" s="52"/>
      <c r="D313" s="92"/>
      <c r="E313" s="52"/>
      <c r="F313" s="64"/>
      <c r="G313" s="52"/>
      <c r="H313" s="52"/>
    </row>
    <row r="314" spans="1:8" s="48" customFormat="1" x14ac:dyDescent="0.2">
      <c r="A314" s="51"/>
      <c r="B314" s="52"/>
      <c r="C314" s="52"/>
      <c r="D314" s="92"/>
      <c r="E314" s="52"/>
      <c r="F314" s="64"/>
      <c r="G314" s="52"/>
      <c r="H314" s="52"/>
    </row>
    <row r="315" spans="1:8" s="48" customFormat="1" x14ac:dyDescent="0.2">
      <c r="A315" s="51"/>
      <c r="B315" s="52"/>
      <c r="C315" s="52"/>
      <c r="D315" s="92"/>
      <c r="E315" s="52"/>
      <c r="F315" s="64"/>
      <c r="G315" s="52"/>
      <c r="H315" s="52"/>
    </row>
    <row r="316" spans="1:8" s="48" customFormat="1" x14ac:dyDescent="0.2">
      <c r="A316" s="51"/>
      <c r="B316" s="52"/>
      <c r="C316" s="52"/>
      <c r="D316" s="92"/>
      <c r="E316" s="52"/>
      <c r="F316" s="64"/>
      <c r="G316" s="52"/>
      <c r="H316" s="52"/>
    </row>
    <row r="317" spans="1:8" s="48" customFormat="1" x14ac:dyDescent="0.2">
      <c r="A317" s="51"/>
      <c r="B317" s="52"/>
      <c r="C317" s="52"/>
      <c r="D317" s="92"/>
      <c r="E317" s="52"/>
      <c r="F317" s="64"/>
      <c r="G317" s="52"/>
      <c r="H317" s="52"/>
    </row>
    <row r="318" spans="1:8" s="48" customFormat="1" x14ac:dyDescent="0.2">
      <c r="A318" s="51"/>
      <c r="B318" s="52"/>
      <c r="C318" s="52"/>
      <c r="D318" s="92"/>
      <c r="E318" s="52"/>
      <c r="F318" s="64"/>
      <c r="G318" s="52"/>
      <c r="H318" s="52"/>
    </row>
    <row r="319" spans="1:8" s="48" customFormat="1" x14ac:dyDescent="0.2">
      <c r="A319" s="51"/>
      <c r="B319" s="52"/>
      <c r="C319" s="52"/>
      <c r="D319" s="92"/>
      <c r="E319" s="52"/>
      <c r="F319" s="64"/>
      <c r="G319" s="52"/>
      <c r="H319" s="52"/>
    </row>
    <row r="320" spans="1:8" s="48" customFormat="1" x14ac:dyDescent="0.2">
      <c r="A320" s="51"/>
      <c r="B320" s="52"/>
      <c r="C320" s="52"/>
      <c r="D320" s="92"/>
      <c r="E320" s="52"/>
      <c r="F320" s="64"/>
      <c r="G320" s="52"/>
      <c r="H320" s="52"/>
    </row>
    <row r="321" spans="1:8" s="48" customFormat="1" x14ac:dyDescent="0.2">
      <c r="A321" s="51"/>
      <c r="B321" s="52"/>
      <c r="C321" s="52"/>
      <c r="D321" s="92"/>
      <c r="E321" s="52"/>
      <c r="F321" s="64"/>
      <c r="G321" s="52"/>
      <c r="H321" s="52"/>
    </row>
    <row r="322" spans="1:8" s="48" customFormat="1" x14ac:dyDescent="0.2">
      <c r="A322" s="51"/>
      <c r="B322" s="52"/>
      <c r="C322" s="52"/>
      <c r="D322" s="92"/>
      <c r="E322" s="52"/>
      <c r="F322" s="64"/>
      <c r="G322" s="52"/>
      <c r="H322" s="52"/>
    </row>
    <row r="323" spans="1:8" s="48" customFormat="1" x14ac:dyDescent="0.2">
      <c r="A323" s="51"/>
      <c r="B323" s="52"/>
      <c r="C323" s="52"/>
      <c r="D323" s="92"/>
      <c r="E323" s="52"/>
      <c r="F323" s="64"/>
      <c r="G323" s="52"/>
      <c r="H323" s="52"/>
    </row>
    <row r="324" spans="1:8" s="48" customFormat="1" x14ac:dyDescent="0.2">
      <c r="A324" s="51"/>
      <c r="B324" s="52"/>
      <c r="C324" s="52"/>
      <c r="D324" s="92"/>
      <c r="E324" s="52"/>
      <c r="F324" s="64"/>
      <c r="G324" s="52"/>
      <c r="H324" s="52"/>
    </row>
    <row r="325" spans="1:8" s="48" customFormat="1" x14ac:dyDescent="0.2">
      <c r="A325" s="51"/>
      <c r="B325" s="52"/>
      <c r="C325" s="52"/>
      <c r="D325" s="92"/>
      <c r="E325" s="52"/>
      <c r="F325" s="64"/>
      <c r="G325" s="52"/>
      <c r="H325" s="52"/>
    </row>
    <row r="326" spans="1:8" s="48" customFormat="1" x14ac:dyDescent="0.2">
      <c r="A326" s="51"/>
      <c r="B326" s="52"/>
      <c r="C326" s="52"/>
      <c r="D326" s="92"/>
      <c r="E326" s="52"/>
      <c r="F326" s="64"/>
      <c r="G326" s="52"/>
      <c r="H326" s="52"/>
    </row>
    <row r="327" spans="1:8" s="48" customFormat="1" x14ac:dyDescent="0.2">
      <c r="A327" s="51"/>
      <c r="B327" s="52"/>
      <c r="C327" s="52"/>
      <c r="D327" s="92"/>
      <c r="E327" s="52"/>
      <c r="F327" s="64"/>
      <c r="G327" s="52"/>
      <c r="H327" s="52"/>
    </row>
    <row r="328" spans="1:8" s="48" customFormat="1" x14ac:dyDescent="0.2">
      <c r="A328" s="51"/>
      <c r="B328" s="52"/>
      <c r="C328" s="52"/>
      <c r="D328" s="92"/>
      <c r="E328" s="52"/>
      <c r="F328" s="64"/>
      <c r="G328" s="52"/>
      <c r="H328" s="52"/>
    </row>
    <row r="329" spans="1:8" s="48" customFormat="1" x14ac:dyDescent="0.2">
      <c r="A329" s="51"/>
      <c r="B329" s="52"/>
      <c r="C329" s="52"/>
      <c r="D329" s="92"/>
      <c r="E329" s="52"/>
      <c r="F329" s="64"/>
      <c r="G329" s="52"/>
      <c r="H329" s="52"/>
    </row>
    <row r="330" spans="1:8" s="48" customFormat="1" x14ac:dyDescent="0.2">
      <c r="A330" s="51"/>
      <c r="B330" s="52"/>
      <c r="C330" s="52"/>
      <c r="D330" s="92"/>
      <c r="E330" s="52"/>
      <c r="F330" s="64"/>
      <c r="G330" s="52"/>
      <c r="H330" s="52"/>
    </row>
    <row r="331" spans="1:8" s="48" customFormat="1" x14ac:dyDescent="0.2">
      <c r="A331" s="51"/>
      <c r="B331" s="52"/>
      <c r="C331" s="52"/>
      <c r="D331" s="92"/>
      <c r="E331" s="52"/>
      <c r="F331" s="64"/>
      <c r="G331" s="52"/>
      <c r="H331" s="52"/>
    </row>
    <row r="332" spans="1:8" s="48" customFormat="1" x14ac:dyDescent="0.2">
      <c r="A332" s="51"/>
      <c r="B332" s="52"/>
      <c r="C332" s="52"/>
      <c r="D332" s="92"/>
      <c r="E332" s="52"/>
      <c r="F332" s="64"/>
      <c r="G332" s="52"/>
      <c r="H332" s="52"/>
    </row>
    <row r="333" spans="1:8" s="48" customFormat="1" x14ac:dyDescent="0.2">
      <c r="A333" s="51"/>
      <c r="B333" s="52"/>
      <c r="C333" s="52"/>
      <c r="D333" s="92"/>
      <c r="E333" s="52"/>
      <c r="F333" s="64"/>
      <c r="G333" s="52"/>
      <c r="H333" s="52"/>
    </row>
    <row r="334" spans="1:8" s="48" customFormat="1" x14ac:dyDescent="0.2">
      <c r="A334" s="51"/>
      <c r="B334" s="52"/>
      <c r="C334" s="52"/>
      <c r="D334" s="92"/>
      <c r="E334" s="52"/>
      <c r="F334" s="64"/>
      <c r="G334" s="52"/>
      <c r="H334" s="52"/>
    </row>
    <row r="335" spans="1:8" s="48" customFormat="1" x14ac:dyDescent="0.2">
      <c r="A335" s="51"/>
      <c r="B335" s="52"/>
      <c r="C335" s="52"/>
      <c r="D335" s="92"/>
      <c r="E335" s="52"/>
      <c r="F335" s="64"/>
      <c r="G335" s="52"/>
      <c r="H335" s="52"/>
    </row>
    <row r="336" spans="1:8" s="48" customFormat="1" x14ac:dyDescent="0.2">
      <c r="A336" s="51"/>
      <c r="B336" s="52"/>
      <c r="C336" s="52"/>
      <c r="D336" s="92"/>
      <c r="E336" s="52"/>
      <c r="F336" s="64"/>
      <c r="G336" s="52"/>
      <c r="H336" s="52"/>
    </row>
    <row r="337" spans="1:8" s="48" customFormat="1" x14ac:dyDescent="0.2">
      <c r="A337" s="51"/>
      <c r="B337" s="52"/>
      <c r="C337" s="52"/>
      <c r="D337" s="92"/>
      <c r="E337" s="52"/>
      <c r="F337" s="64"/>
      <c r="G337" s="52"/>
      <c r="H337" s="52"/>
    </row>
    <row r="338" spans="1:8" s="48" customFormat="1" x14ac:dyDescent="0.2">
      <c r="A338" s="51"/>
      <c r="B338" s="52"/>
      <c r="C338" s="52"/>
      <c r="D338" s="92"/>
      <c r="E338" s="52"/>
      <c r="F338" s="64"/>
      <c r="G338" s="52"/>
      <c r="H338" s="52"/>
    </row>
    <row r="339" spans="1:8" s="48" customFormat="1" x14ac:dyDescent="0.2">
      <c r="A339" s="51"/>
      <c r="B339" s="52"/>
      <c r="C339" s="52"/>
      <c r="D339" s="92"/>
      <c r="E339" s="52"/>
      <c r="F339" s="64"/>
      <c r="G339" s="52"/>
      <c r="H339" s="52"/>
    </row>
    <row r="340" spans="1:8" s="48" customFormat="1" x14ac:dyDescent="0.2">
      <c r="A340" s="51"/>
      <c r="B340" s="52"/>
      <c r="C340" s="52"/>
      <c r="D340" s="92"/>
      <c r="E340" s="52"/>
      <c r="F340" s="64"/>
      <c r="G340" s="52"/>
      <c r="H340" s="52"/>
    </row>
    <row r="341" spans="1:8" s="48" customFormat="1" x14ac:dyDescent="0.2">
      <c r="A341" s="51"/>
      <c r="B341" s="52"/>
      <c r="C341" s="52"/>
      <c r="D341" s="92"/>
      <c r="E341" s="52"/>
      <c r="F341" s="64"/>
      <c r="G341" s="52"/>
      <c r="H341" s="52"/>
    </row>
    <row r="342" spans="1:8" s="48" customFormat="1" x14ac:dyDescent="0.2">
      <c r="A342" s="51"/>
      <c r="B342" s="52"/>
      <c r="C342" s="52"/>
      <c r="D342" s="92"/>
      <c r="E342" s="52"/>
      <c r="F342" s="64"/>
      <c r="G342" s="52"/>
      <c r="H342" s="52"/>
    </row>
    <row r="343" spans="1:8" s="48" customFormat="1" x14ac:dyDescent="0.2">
      <c r="A343" s="51"/>
      <c r="B343" s="52"/>
      <c r="C343" s="52"/>
      <c r="D343" s="92"/>
      <c r="E343" s="52"/>
      <c r="F343" s="64"/>
      <c r="G343" s="52"/>
      <c r="H343" s="52"/>
    </row>
    <row r="344" spans="1:8" s="48" customFormat="1" x14ac:dyDescent="0.2">
      <c r="A344" s="51"/>
      <c r="B344" s="52"/>
      <c r="C344" s="52"/>
      <c r="D344" s="92"/>
      <c r="E344" s="52"/>
      <c r="F344" s="64"/>
      <c r="G344" s="52"/>
      <c r="H344" s="52"/>
    </row>
    <row r="345" spans="1:8" s="48" customFormat="1" x14ac:dyDescent="0.2">
      <c r="A345" s="51"/>
      <c r="B345" s="52"/>
      <c r="C345" s="52"/>
      <c r="D345" s="92"/>
      <c r="E345" s="52"/>
      <c r="F345" s="64"/>
      <c r="G345" s="52"/>
      <c r="H345" s="52"/>
    </row>
    <row r="346" spans="1:8" s="48" customFormat="1" x14ac:dyDescent="0.2">
      <c r="A346" s="51"/>
      <c r="B346" s="52"/>
      <c r="C346" s="52"/>
      <c r="D346" s="92"/>
      <c r="E346" s="52"/>
      <c r="F346" s="64"/>
      <c r="G346" s="52"/>
      <c r="H346" s="52"/>
    </row>
    <row r="347" spans="1:8" s="48" customFormat="1" x14ac:dyDescent="0.2">
      <c r="A347" s="51"/>
      <c r="B347" s="52"/>
      <c r="C347" s="52"/>
      <c r="D347" s="92"/>
      <c r="E347" s="52"/>
      <c r="F347" s="64"/>
      <c r="G347" s="52"/>
      <c r="H347" s="52"/>
    </row>
    <row r="348" spans="1:8" s="48" customFormat="1" x14ac:dyDescent="0.2">
      <c r="A348" s="51"/>
      <c r="B348" s="52"/>
      <c r="C348" s="52"/>
      <c r="D348" s="92"/>
      <c r="E348" s="52"/>
      <c r="F348" s="64"/>
      <c r="G348" s="52"/>
      <c r="H348" s="52"/>
    </row>
    <row r="349" spans="1:8" s="48" customFormat="1" x14ac:dyDescent="0.2">
      <c r="A349" s="51"/>
      <c r="B349" s="52"/>
      <c r="C349" s="52"/>
      <c r="D349" s="92"/>
      <c r="E349" s="52"/>
      <c r="F349" s="64"/>
      <c r="G349" s="52"/>
      <c r="H349" s="52"/>
    </row>
    <row r="350" spans="1:8" s="48" customFormat="1" x14ac:dyDescent="0.2">
      <c r="A350" s="51"/>
      <c r="B350" s="52"/>
      <c r="C350" s="52"/>
      <c r="D350" s="92"/>
      <c r="E350" s="52"/>
      <c r="F350" s="64"/>
      <c r="G350" s="52"/>
      <c r="H350" s="52"/>
    </row>
    <row r="351" spans="1:8" s="48" customFormat="1" x14ac:dyDescent="0.2">
      <c r="A351" s="51"/>
      <c r="B351" s="52"/>
      <c r="C351" s="52"/>
      <c r="D351" s="92"/>
      <c r="E351" s="52"/>
      <c r="F351" s="64"/>
      <c r="G351" s="52"/>
      <c r="H351" s="52"/>
    </row>
    <row r="352" spans="1:8" s="48" customFormat="1" x14ac:dyDescent="0.2">
      <c r="A352" s="51"/>
      <c r="B352" s="52"/>
      <c r="C352" s="52"/>
      <c r="D352" s="92"/>
      <c r="E352" s="52"/>
      <c r="F352" s="64"/>
      <c r="G352" s="52"/>
      <c r="H352" s="52"/>
    </row>
    <row r="353" spans="1:8" s="48" customFormat="1" x14ac:dyDescent="0.2">
      <c r="A353" s="51"/>
      <c r="B353" s="52"/>
      <c r="C353" s="52"/>
      <c r="D353" s="92"/>
      <c r="E353" s="52"/>
      <c r="F353" s="64"/>
      <c r="G353" s="52"/>
      <c r="H353" s="52"/>
    </row>
    <row r="354" spans="1:8" s="48" customFormat="1" x14ac:dyDescent="0.2">
      <c r="A354" s="51"/>
      <c r="B354" s="52"/>
      <c r="C354" s="52"/>
      <c r="D354" s="92"/>
      <c r="E354" s="52"/>
      <c r="F354" s="64"/>
      <c r="G354" s="52"/>
      <c r="H354" s="52"/>
    </row>
    <row r="355" spans="1:8" s="48" customFormat="1" x14ac:dyDescent="0.2">
      <c r="A355" s="51"/>
      <c r="B355" s="52"/>
      <c r="C355" s="52"/>
      <c r="D355" s="92"/>
      <c r="E355" s="52"/>
      <c r="F355" s="64"/>
      <c r="G355" s="52"/>
      <c r="H355" s="52"/>
    </row>
    <row r="356" spans="1:8" s="48" customFormat="1" x14ac:dyDescent="0.2">
      <c r="A356" s="51"/>
      <c r="B356" s="52"/>
      <c r="C356" s="52"/>
      <c r="D356" s="92"/>
      <c r="E356" s="52"/>
      <c r="F356" s="64"/>
      <c r="G356" s="52"/>
      <c r="H356" s="52"/>
    </row>
    <row r="357" spans="1:8" s="48" customFormat="1" x14ac:dyDescent="0.2">
      <c r="A357" s="51"/>
      <c r="B357" s="52"/>
      <c r="C357" s="52"/>
      <c r="D357" s="92"/>
      <c r="E357" s="52"/>
      <c r="F357" s="64"/>
      <c r="G357" s="52"/>
      <c r="H357" s="52"/>
    </row>
    <row r="358" spans="1:8" s="48" customFormat="1" x14ac:dyDescent="0.2">
      <c r="A358" s="51"/>
      <c r="B358" s="52"/>
      <c r="C358" s="52"/>
      <c r="D358" s="92"/>
      <c r="E358" s="52"/>
      <c r="F358" s="64"/>
      <c r="G358" s="52"/>
      <c r="H358" s="52"/>
    </row>
    <row r="359" spans="1:8" s="48" customFormat="1" x14ac:dyDescent="0.2">
      <c r="A359" s="51"/>
      <c r="B359" s="52"/>
      <c r="C359" s="52"/>
      <c r="D359" s="92"/>
      <c r="E359" s="52"/>
      <c r="F359" s="64"/>
      <c r="G359" s="52"/>
      <c r="H359" s="52"/>
    </row>
    <row r="360" spans="1:8" s="48" customFormat="1" x14ac:dyDescent="0.2">
      <c r="A360" s="51"/>
      <c r="B360" s="52"/>
      <c r="C360" s="52"/>
      <c r="D360" s="92"/>
      <c r="E360" s="52"/>
      <c r="F360" s="64"/>
      <c r="G360" s="52"/>
      <c r="H360" s="52"/>
    </row>
    <row r="361" spans="1:8" s="48" customFormat="1" x14ac:dyDescent="0.2">
      <c r="A361" s="51"/>
      <c r="B361" s="52"/>
      <c r="C361" s="52"/>
      <c r="D361" s="92"/>
      <c r="E361" s="52"/>
      <c r="F361" s="64"/>
      <c r="G361" s="52"/>
      <c r="H361" s="52"/>
    </row>
    <row r="362" spans="1:8" s="48" customFormat="1" x14ac:dyDescent="0.2">
      <c r="A362" s="51"/>
      <c r="B362" s="52"/>
      <c r="C362" s="52"/>
      <c r="D362" s="92"/>
      <c r="E362" s="52"/>
      <c r="F362" s="64"/>
      <c r="G362" s="52"/>
      <c r="H362" s="52"/>
    </row>
    <row r="363" spans="1:8" s="48" customFormat="1" x14ac:dyDescent="0.2">
      <c r="A363" s="51"/>
      <c r="B363" s="52"/>
      <c r="C363" s="52"/>
      <c r="D363" s="92"/>
      <c r="E363" s="52"/>
      <c r="F363" s="64"/>
      <c r="G363" s="52"/>
      <c r="H363" s="52"/>
    </row>
    <row r="364" spans="1:8" s="48" customFormat="1" x14ac:dyDescent="0.2">
      <c r="A364" s="51"/>
      <c r="B364" s="52"/>
      <c r="C364" s="52"/>
      <c r="D364" s="92"/>
      <c r="E364" s="52"/>
      <c r="F364" s="64"/>
      <c r="G364" s="52"/>
      <c r="H364" s="52"/>
    </row>
    <row r="365" spans="1:8" s="48" customFormat="1" x14ac:dyDescent="0.2">
      <c r="A365" s="51"/>
      <c r="B365" s="52"/>
      <c r="C365" s="52"/>
      <c r="D365" s="92"/>
      <c r="E365" s="52"/>
      <c r="F365" s="64"/>
      <c r="G365" s="52"/>
      <c r="H365" s="52"/>
    </row>
    <row r="366" spans="1:8" s="48" customFormat="1" x14ac:dyDescent="0.2">
      <c r="A366" s="51"/>
      <c r="B366" s="52"/>
      <c r="C366" s="52"/>
      <c r="D366" s="92"/>
      <c r="E366" s="52"/>
      <c r="F366" s="64"/>
      <c r="G366" s="52"/>
      <c r="H366" s="52"/>
    </row>
    <row r="367" spans="1:8" s="48" customFormat="1" x14ac:dyDescent="0.2">
      <c r="A367" s="51"/>
      <c r="B367" s="52"/>
      <c r="C367" s="52"/>
      <c r="D367" s="92"/>
      <c r="E367" s="52"/>
      <c r="F367" s="64"/>
      <c r="G367" s="52"/>
      <c r="H367" s="52"/>
    </row>
    <row r="368" spans="1:8" s="48" customFormat="1" x14ac:dyDescent="0.2">
      <c r="A368" s="51"/>
      <c r="B368" s="52"/>
      <c r="C368" s="52"/>
      <c r="D368" s="92"/>
      <c r="E368" s="52"/>
      <c r="F368" s="64"/>
      <c r="G368" s="52"/>
      <c r="H368" s="52"/>
    </row>
    <row r="369" spans="1:8" s="48" customFormat="1" x14ac:dyDescent="0.2">
      <c r="A369" s="51"/>
      <c r="B369" s="52"/>
      <c r="C369" s="52"/>
      <c r="D369" s="92"/>
      <c r="E369" s="52"/>
      <c r="F369" s="64"/>
      <c r="G369" s="52"/>
      <c r="H369" s="52"/>
    </row>
    <row r="370" spans="1:8" s="48" customFormat="1" x14ac:dyDescent="0.2">
      <c r="A370" s="51"/>
      <c r="B370" s="52"/>
      <c r="C370" s="52"/>
      <c r="D370" s="92"/>
      <c r="E370" s="52"/>
      <c r="F370" s="64"/>
      <c r="G370" s="52"/>
      <c r="H370" s="52"/>
    </row>
    <row r="371" spans="1:8" s="48" customFormat="1" x14ac:dyDescent="0.2">
      <c r="A371" s="51"/>
      <c r="B371" s="52"/>
      <c r="C371" s="52"/>
      <c r="D371" s="92"/>
      <c r="E371" s="52"/>
      <c r="F371" s="64"/>
      <c r="G371" s="52"/>
      <c r="H371" s="52"/>
    </row>
    <row r="372" spans="1:8" s="48" customFormat="1" x14ac:dyDescent="0.2">
      <c r="A372" s="51"/>
      <c r="B372" s="52"/>
      <c r="C372" s="52"/>
      <c r="D372" s="92"/>
      <c r="E372" s="52"/>
      <c r="F372" s="64"/>
      <c r="G372" s="52"/>
      <c r="H372" s="52"/>
    </row>
    <row r="373" spans="1:8" s="48" customFormat="1" x14ac:dyDescent="0.2">
      <c r="A373" s="51"/>
      <c r="B373" s="52"/>
      <c r="C373" s="52"/>
      <c r="D373" s="92"/>
      <c r="E373" s="52"/>
      <c r="F373" s="64"/>
      <c r="G373" s="52"/>
      <c r="H373" s="52"/>
    </row>
    <row r="374" spans="1:8" s="48" customFormat="1" x14ac:dyDescent="0.2">
      <c r="A374" s="51"/>
      <c r="B374" s="52"/>
      <c r="C374" s="52"/>
      <c r="D374" s="92"/>
      <c r="E374" s="52"/>
      <c r="F374" s="64"/>
      <c r="G374" s="52"/>
      <c r="H374" s="52"/>
    </row>
    <row r="375" spans="1:8" s="48" customFormat="1" x14ac:dyDescent="0.2">
      <c r="A375" s="51"/>
      <c r="B375" s="52"/>
      <c r="C375" s="52"/>
      <c r="D375" s="92"/>
      <c r="E375" s="52"/>
      <c r="F375" s="64"/>
      <c r="G375" s="52"/>
      <c r="H375" s="52"/>
    </row>
    <row r="376" spans="1:8" s="48" customFormat="1" x14ac:dyDescent="0.2">
      <c r="A376" s="51"/>
      <c r="B376" s="52"/>
      <c r="C376" s="52"/>
      <c r="D376" s="92"/>
      <c r="E376" s="52"/>
      <c r="F376" s="64"/>
      <c r="G376" s="52"/>
      <c r="H376" s="52"/>
    </row>
    <row r="377" spans="1:8" s="48" customFormat="1" x14ac:dyDescent="0.2">
      <c r="A377" s="51"/>
      <c r="B377" s="52"/>
      <c r="C377" s="52"/>
      <c r="D377" s="92"/>
      <c r="E377" s="52"/>
      <c r="F377" s="64"/>
      <c r="G377" s="52"/>
      <c r="H377" s="52"/>
    </row>
    <row r="378" spans="1:8" s="48" customFormat="1" x14ac:dyDescent="0.2">
      <c r="A378" s="51"/>
      <c r="B378" s="52"/>
      <c r="C378" s="52"/>
      <c r="D378" s="92"/>
      <c r="E378" s="52"/>
      <c r="F378" s="64"/>
      <c r="G378" s="52"/>
      <c r="H378" s="52"/>
    </row>
    <row r="379" spans="1:8" s="48" customFormat="1" x14ac:dyDescent="0.2">
      <c r="A379" s="51"/>
      <c r="B379" s="52"/>
      <c r="C379" s="52"/>
      <c r="D379" s="92"/>
      <c r="E379" s="52"/>
      <c r="F379" s="64"/>
      <c r="G379" s="52"/>
      <c r="H379" s="52"/>
    </row>
    <row r="380" spans="1:8" s="48" customFormat="1" x14ac:dyDescent="0.2">
      <c r="A380" s="51"/>
      <c r="B380" s="52"/>
      <c r="C380" s="52"/>
      <c r="D380" s="92"/>
      <c r="E380" s="52"/>
      <c r="F380" s="64"/>
      <c r="G380" s="52"/>
      <c r="H380" s="52"/>
    </row>
    <row r="381" spans="1:8" s="48" customFormat="1" x14ac:dyDescent="0.2">
      <c r="A381" s="51"/>
      <c r="B381" s="52"/>
      <c r="C381" s="52"/>
      <c r="D381" s="92"/>
      <c r="E381" s="52"/>
      <c r="F381" s="64"/>
      <c r="G381" s="52"/>
      <c r="H381" s="52"/>
    </row>
    <row r="382" spans="1:8" s="48" customFormat="1" x14ac:dyDescent="0.2">
      <c r="A382" s="51"/>
      <c r="B382" s="52"/>
      <c r="C382" s="52"/>
      <c r="D382" s="92"/>
      <c r="E382" s="52"/>
      <c r="F382" s="64"/>
      <c r="G382" s="52"/>
      <c r="H382" s="52"/>
    </row>
    <row r="383" spans="1:8" s="48" customFormat="1" x14ac:dyDescent="0.2">
      <c r="A383" s="51"/>
      <c r="B383" s="52"/>
      <c r="C383" s="52"/>
      <c r="D383" s="92"/>
      <c r="E383" s="52"/>
      <c r="F383" s="64"/>
      <c r="G383" s="52"/>
      <c r="H383" s="52"/>
    </row>
    <row r="384" spans="1:8" s="48" customFormat="1" x14ac:dyDescent="0.2">
      <c r="A384" s="51"/>
      <c r="B384" s="52"/>
      <c r="C384" s="52"/>
      <c r="D384" s="92"/>
      <c r="E384" s="52"/>
      <c r="F384" s="64"/>
      <c r="G384" s="52"/>
      <c r="H384" s="52"/>
    </row>
    <row r="385" spans="1:8" s="48" customFormat="1" x14ac:dyDescent="0.2">
      <c r="A385" s="51"/>
      <c r="B385" s="52"/>
      <c r="C385" s="52"/>
      <c r="D385" s="92"/>
      <c r="E385" s="52"/>
      <c r="F385" s="64"/>
      <c r="G385" s="52"/>
      <c r="H385" s="52"/>
    </row>
    <row r="386" spans="1:8" s="48" customFormat="1" x14ac:dyDescent="0.2">
      <c r="A386" s="51"/>
      <c r="B386" s="52"/>
      <c r="C386" s="52"/>
      <c r="D386" s="92"/>
      <c r="E386" s="52"/>
      <c r="F386" s="64"/>
      <c r="G386" s="52"/>
      <c r="H386" s="52"/>
    </row>
    <row r="387" spans="1:8" s="48" customFormat="1" x14ac:dyDescent="0.2">
      <c r="A387" s="51"/>
      <c r="B387" s="52"/>
      <c r="C387" s="52"/>
      <c r="D387" s="92"/>
      <c r="E387" s="52"/>
      <c r="F387" s="64"/>
      <c r="G387" s="52"/>
      <c r="H387" s="52"/>
    </row>
    <row r="388" spans="1:8" s="48" customFormat="1" x14ac:dyDescent="0.2">
      <c r="A388" s="51"/>
      <c r="B388" s="52"/>
      <c r="C388" s="52"/>
      <c r="D388" s="92"/>
      <c r="E388" s="52"/>
      <c r="F388" s="64"/>
      <c r="G388" s="52"/>
      <c r="H388" s="52"/>
    </row>
    <row r="389" spans="1:8" s="48" customFormat="1" x14ac:dyDescent="0.2">
      <c r="A389" s="51"/>
      <c r="B389" s="52"/>
      <c r="C389" s="52"/>
      <c r="D389" s="92"/>
      <c r="E389" s="52"/>
      <c r="F389" s="64"/>
      <c r="G389" s="52"/>
      <c r="H389" s="52"/>
    </row>
    <row r="390" spans="1:8" s="48" customFormat="1" x14ac:dyDescent="0.2">
      <c r="A390" s="51"/>
      <c r="B390" s="52"/>
      <c r="C390" s="52"/>
      <c r="D390" s="92"/>
      <c r="E390" s="52"/>
      <c r="F390" s="64"/>
      <c r="G390" s="52"/>
      <c r="H390" s="52"/>
    </row>
    <row r="391" spans="1:8" s="48" customFormat="1" x14ac:dyDescent="0.2">
      <c r="A391" s="51"/>
      <c r="B391" s="52"/>
      <c r="C391" s="52"/>
      <c r="D391" s="92"/>
      <c r="E391" s="52"/>
      <c r="F391" s="64"/>
      <c r="G391" s="52"/>
      <c r="H391" s="52"/>
    </row>
    <row r="392" spans="1:8" s="48" customFormat="1" x14ac:dyDescent="0.2">
      <c r="A392" s="51"/>
      <c r="B392" s="52"/>
      <c r="C392" s="52"/>
      <c r="D392" s="92"/>
      <c r="E392" s="52"/>
      <c r="F392" s="64"/>
      <c r="G392" s="52"/>
      <c r="H392" s="52"/>
    </row>
    <row r="393" spans="1:8" s="48" customFormat="1" x14ac:dyDescent="0.2">
      <c r="A393" s="51"/>
      <c r="B393" s="52"/>
      <c r="C393" s="52"/>
      <c r="D393" s="92"/>
      <c r="E393" s="52"/>
      <c r="F393" s="64"/>
      <c r="G393" s="52"/>
      <c r="H393" s="52"/>
    </row>
    <row r="394" spans="1:8" s="48" customFormat="1" x14ac:dyDescent="0.2">
      <c r="A394" s="51"/>
      <c r="B394" s="52"/>
      <c r="C394" s="52"/>
      <c r="D394" s="92"/>
      <c r="E394" s="52"/>
      <c r="F394" s="64"/>
      <c r="G394" s="52"/>
      <c r="H394" s="52"/>
    </row>
    <row r="395" spans="1:8" s="48" customFormat="1" x14ac:dyDescent="0.2">
      <c r="A395" s="51"/>
      <c r="B395" s="52"/>
      <c r="C395" s="52"/>
      <c r="D395" s="92"/>
      <c r="E395" s="52"/>
      <c r="F395" s="64"/>
      <c r="G395" s="52"/>
      <c r="H395" s="52"/>
    </row>
    <row r="396" spans="1:8" s="48" customFormat="1" x14ac:dyDescent="0.2">
      <c r="A396" s="51"/>
      <c r="B396" s="52"/>
      <c r="C396" s="52"/>
      <c r="D396" s="92"/>
      <c r="E396" s="52"/>
      <c r="F396" s="64"/>
      <c r="G396" s="52"/>
      <c r="H396" s="52"/>
    </row>
    <row r="397" spans="1:8" s="48" customFormat="1" x14ac:dyDescent="0.2">
      <c r="A397" s="51"/>
      <c r="B397" s="52"/>
      <c r="C397" s="52"/>
      <c r="D397" s="92"/>
      <c r="E397" s="52"/>
      <c r="F397" s="64"/>
      <c r="G397" s="52"/>
      <c r="H397" s="52"/>
    </row>
    <row r="398" spans="1:8" s="48" customFormat="1" x14ac:dyDescent="0.2">
      <c r="A398" s="51"/>
      <c r="B398" s="52"/>
      <c r="C398" s="52"/>
      <c r="D398" s="92"/>
      <c r="E398" s="52"/>
      <c r="F398" s="64"/>
      <c r="G398" s="52"/>
      <c r="H398" s="52"/>
    </row>
    <row r="399" spans="1:8" s="48" customFormat="1" x14ac:dyDescent="0.2">
      <c r="A399" s="51"/>
      <c r="B399" s="52"/>
      <c r="C399" s="52"/>
      <c r="D399" s="92"/>
      <c r="E399" s="52"/>
      <c r="F399" s="64"/>
      <c r="G399" s="52"/>
      <c r="H399" s="52"/>
    </row>
    <row r="400" spans="1:8" s="48" customFormat="1" x14ac:dyDescent="0.2">
      <c r="A400" s="51"/>
      <c r="B400" s="52"/>
      <c r="C400" s="52"/>
      <c r="D400" s="92"/>
      <c r="E400" s="52"/>
      <c r="F400" s="64"/>
      <c r="G400" s="52"/>
      <c r="H400" s="52"/>
    </row>
    <row r="401" spans="1:8" s="48" customFormat="1" x14ac:dyDescent="0.2">
      <c r="A401" s="51"/>
      <c r="B401" s="52"/>
      <c r="C401" s="52"/>
      <c r="D401" s="92"/>
      <c r="E401" s="52"/>
      <c r="F401" s="64"/>
      <c r="G401" s="52"/>
      <c r="H401" s="52"/>
    </row>
    <row r="402" spans="1:8" x14ac:dyDescent="0.2">
      <c r="A402" s="29"/>
      <c r="B402" s="30"/>
      <c r="C402" s="30"/>
      <c r="D402" s="93"/>
      <c r="G402" s="30"/>
      <c r="H402" s="30"/>
    </row>
    <row r="403" spans="1:8" x14ac:dyDescent="0.2">
      <c r="A403" s="29"/>
      <c r="B403" s="30"/>
      <c r="C403" s="30"/>
      <c r="D403" s="93"/>
      <c r="G403" s="30"/>
      <c r="H403" s="30"/>
    </row>
    <row r="404" spans="1:8" x14ac:dyDescent="0.2">
      <c r="A404" s="29"/>
      <c r="B404" s="30"/>
      <c r="C404" s="30"/>
      <c r="D404" s="93"/>
      <c r="G404" s="30"/>
      <c r="H404" s="30"/>
    </row>
    <row r="405" spans="1:8" x14ac:dyDescent="0.2">
      <c r="A405" s="29"/>
      <c r="B405" s="30"/>
      <c r="C405" s="30"/>
      <c r="D405" s="93"/>
      <c r="G405" s="30"/>
      <c r="H405" s="30"/>
    </row>
    <row r="406" spans="1:8" x14ac:dyDescent="0.2">
      <c r="A406" s="29"/>
      <c r="B406" s="30"/>
      <c r="C406" s="30"/>
      <c r="D406" s="93"/>
      <c r="G406" s="30"/>
      <c r="H406" s="30"/>
    </row>
    <row r="407" spans="1:8" x14ac:dyDescent="0.2">
      <c r="A407" s="29"/>
      <c r="B407" s="30"/>
      <c r="C407" s="30"/>
      <c r="D407" s="93"/>
      <c r="G407" s="30"/>
      <c r="H407" s="30"/>
    </row>
    <row r="408" spans="1:8" x14ac:dyDescent="0.2">
      <c r="A408" s="29"/>
      <c r="B408" s="30"/>
      <c r="C408" s="30"/>
      <c r="D408" s="93"/>
      <c r="G408" s="30"/>
      <c r="H408" s="30"/>
    </row>
    <row r="409" spans="1:8" x14ac:dyDescent="0.2">
      <c r="A409" s="29"/>
      <c r="B409" s="30"/>
      <c r="C409" s="30"/>
      <c r="D409" s="93"/>
      <c r="G409" s="30"/>
      <c r="H409" s="30"/>
    </row>
    <row r="410" spans="1:8" x14ac:dyDescent="0.2">
      <c r="A410" s="29"/>
      <c r="B410" s="30"/>
      <c r="C410" s="30"/>
      <c r="D410" s="93"/>
      <c r="G410" s="30"/>
      <c r="H410" s="30"/>
    </row>
    <row r="411" spans="1:8" x14ac:dyDescent="0.2">
      <c r="A411" s="29"/>
      <c r="B411" s="30"/>
      <c r="C411" s="30"/>
      <c r="D411" s="93"/>
      <c r="G411" s="30"/>
      <c r="H411" s="30"/>
    </row>
    <row r="412" spans="1:8" x14ac:dyDescent="0.2">
      <c r="A412" s="29"/>
      <c r="B412" s="30"/>
      <c r="C412" s="30"/>
      <c r="D412" s="93"/>
      <c r="G412" s="30"/>
      <c r="H412" s="30"/>
    </row>
    <row r="413" spans="1:8" x14ac:dyDescent="0.2">
      <c r="A413" s="29"/>
      <c r="B413" s="30"/>
      <c r="C413" s="30"/>
      <c r="D413" s="93"/>
      <c r="G413" s="30"/>
      <c r="H413" s="30"/>
    </row>
    <row r="414" spans="1:8" x14ac:dyDescent="0.2">
      <c r="A414" s="29"/>
      <c r="B414" s="30"/>
      <c r="C414" s="30"/>
      <c r="D414" s="93"/>
      <c r="G414" s="30"/>
      <c r="H414" s="30"/>
    </row>
    <row r="415" spans="1:8" x14ac:dyDescent="0.2">
      <c r="A415" s="29"/>
      <c r="B415" s="30"/>
      <c r="C415" s="30"/>
      <c r="D415" s="93"/>
      <c r="G415" s="30"/>
      <c r="H415" s="30"/>
    </row>
    <row r="416" spans="1:8" x14ac:dyDescent="0.2">
      <c r="A416" s="29"/>
      <c r="B416" s="30"/>
      <c r="C416" s="30"/>
      <c r="D416" s="93"/>
      <c r="G416" s="30"/>
      <c r="H416" s="30"/>
    </row>
    <row r="417" spans="1:8" x14ac:dyDescent="0.2">
      <c r="A417" s="29"/>
      <c r="B417" s="30"/>
      <c r="C417" s="30"/>
      <c r="D417" s="93"/>
      <c r="G417" s="30"/>
      <c r="H417" s="30"/>
    </row>
    <row r="418" spans="1:8" x14ac:dyDescent="0.2">
      <c r="A418" s="29"/>
      <c r="B418" s="30"/>
      <c r="C418" s="30"/>
      <c r="D418" s="93"/>
      <c r="G418" s="30"/>
      <c r="H418" s="30"/>
    </row>
    <row r="419" spans="1:8" x14ac:dyDescent="0.2">
      <c r="A419" s="29"/>
      <c r="B419" s="30"/>
      <c r="C419" s="30"/>
      <c r="D419" s="93"/>
      <c r="G419" s="30"/>
      <c r="H419" s="30"/>
    </row>
    <row r="420" spans="1:8" x14ac:dyDescent="0.2">
      <c r="A420" s="29"/>
      <c r="B420" s="30"/>
      <c r="C420" s="30"/>
      <c r="D420" s="93"/>
      <c r="G420" s="30"/>
      <c r="H420" s="30"/>
    </row>
    <row r="421" spans="1:8" x14ac:dyDescent="0.2">
      <c r="A421" s="29"/>
      <c r="B421" s="30"/>
      <c r="C421" s="30"/>
      <c r="D421" s="93"/>
      <c r="G421" s="30"/>
      <c r="H421" s="30"/>
    </row>
    <row r="422" spans="1:8" x14ac:dyDescent="0.2">
      <c r="A422" s="29"/>
      <c r="B422" s="30"/>
      <c r="C422" s="30"/>
      <c r="D422" s="93"/>
      <c r="G422" s="30"/>
      <c r="H422" s="30"/>
    </row>
    <row r="423" spans="1:8" x14ac:dyDescent="0.2">
      <c r="A423" s="29"/>
      <c r="B423" s="30"/>
      <c r="C423" s="30"/>
      <c r="D423" s="93"/>
      <c r="G423" s="30"/>
      <c r="H423" s="30"/>
    </row>
    <row r="424" spans="1:8" x14ac:dyDescent="0.2">
      <c r="A424" s="29"/>
      <c r="B424" s="30"/>
      <c r="C424" s="30"/>
      <c r="D424" s="93"/>
      <c r="G424" s="30"/>
      <c r="H424" s="30"/>
    </row>
    <row r="425" spans="1:8" x14ac:dyDescent="0.2">
      <c r="A425" s="29"/>
      <c r="B425" s="30"/>
      <c r="C425" s="30"/>
      <c r="D425" s="93"/>
      <c r="G425" s="30"/>
      <c r="H425" s="30"/>
    </row>
    <row r="426" spans="1:8" x14ac:dyDescent="0.2">
      <c r="A426" s="29"/>
      <c r="B426" s="30"/>
      <c r="C426" s="30"/>
      <c r="D426" s="93"/>
      <c r="G426" s="30"/>
      <c r="H426" s="30"/>
    </row>
    <row r="427" spans="1:8" x14ac:dyDescent="0.2">
      <c r="A427" s="29"/>
      <c r="B427" s="30"/>
      <c r="C427" s="30"/>
      <c r="D427" s="93"/>
      <c r="G427" s="30"/>
      <c r="H427" s="30"/>
    </row>
    <row r="428" spans="1:8" x14ac:dyDescent="0.2">
      <c r="A428" s="29"/>
      <c r="B428" s="30"/>
      <c r="C428" s="30"/>
      <c r="D428" s="93"/>
      <c r="G428" s="30"/>
      <c r="H428" s="30"/>
    </row>
    <row r="429" spans="1:8" x14ac:dyDescent="0.2">
      <c r="A429" s="29"/>
      <c r="B429" s="30"/>
      <c r="C429" s="30"/>
      <c r="D429" s="93"/>
      <c r="G429" s="30"/>
      <c r="H429" s="30"/>
    </row>
    <row r="430" spans="1:8" x14ac:dyDescent="0.2">
      <c r="A430" s="29"/>
      <c r="B430" s="30"/>
      <c r="C430" s="30"/>
      <c r="D430" s="93"/>
      <c r="G430" s="30"/>
      <c r="H430" s="30"/>
    </row>
  </sheetData>
  <sheetProtection selectLockedCells="1"/>
  <protectedRanges>
    <protectedRange sqref="C221 C233" name="Plage11"/>
    <protectedRange sqref="C221 C233" name="Plage19"/>
    <protectedRange sqref="C229:C232 C239:C240" name="Plage11_2"/>
    <protectedRange sqref="C229:C232 C239:C240" name="Plage19_2"/>
    <protectedRange sqref="B227" name="Plage11_1_1"/>
    <protectedRange sqref="B227" name="Plage19_1_1"/>
    <protectedRange sqref="B226 B238" name="Plage11_1_3"/>
    <protectedRange sqref="B226 B238" name="Plage19_1_3"/>
  </protectedRanges>
  <mergeCells count="11">
    <mergeCell ref="B236:C236"/>
    <mergeCell ref="B117:C117"/>
    <mergeCell ref="B161:C161"/>
    <mergeCell ref="B14:C14"/>
    <mergeCell ref="A6:H6"/>
    <mergeCell ref="B31:C31"/>
    <mergeCell ref="B63:C63"/>
    <mergeCell ref="B76:C76"/>
    <mergeCell ref="B224:C224"/>
    <mergeCell ref="A8:D8"/>
    <mergeCell ref="F8:H8"/>
  </mergeCells>
  <conditionalFormatting sqref="D16:D17 D19:D27 D81:D92 D66:D68 D70:D72">
    <cfRule type="containsBlanks" dxfId="53" priority="68">
      <formula>LEN(TRIM(D16))=0</formula>
    </cfRule>
  </conditionalFormatting>
  <conditionalFormatting sqref="D16:D17 D19:D27 D81:D92 D66:D68 D70:D72">
    <cfRule type="notContainsBlanks" dxfId="52" priority="69">
      <formula>LEN(TRIM(D16))&gt;0</formula>
    </cfRule>
  </conditionalFormatting>
  <conditionalFormatting sqref="D33:D57">
    <cfRule type="containsBlanks" dxfId="51" priority="66">
      <formula>LEN(TRIM(D33))=0</formula>
    </cfRule>
  </conditionalFormatting>
  <conditionalFormatting sqref="D33:D57">
    <cfRule type="notContainsBlanks" dxfId="50" priority="67">
      <formula>LEN(TRIM(D33))&gt;0</formula>
    </cfRule>
  </conditionalFormatting>
  <conditionalFormatting sqref="D78:D79 D94:D97 D99:D105 D107:D108 D110:D113">
    <cfRule type="containsBlanks" dxfId="49" priority="62">
      <formula>LEN(TRIM(D78))=0</formula>
    </cfRule>
  </conditionalFormatting>
  <conditionalFormatting sqref="D78:D79 D94:D97 D99:D105 D107:D108 D110:D113">
    <cfRule type="notContainsBlanks" dxfId="48" priority="63">
      <formula>LEN(TRIM(D78))&gt;0</formula>
    </cfRule>
  </conditionalFormatting>
  <conditionalFormatting sqref="D120:D121 D123:D127 D129:D134 D136:D137 D139:D144 D153:D154 D156:D157 D146:D151">
    <cfRule type="containsBlanks" dxfId="47" priority="60">
      <formula>LEN(TRIM(D120))=0</formula>
    </cfRule>
  </conditionalFormatting>
  <conditionalFormatting sqref="D120:D121 D123:D127 D129:D134 D136:D137 D139:D144 D153:D154 D156:D157 D146:D151">
    <cfRule type="notContainsBlanks" dxfId="46" priority="61">
      <formula>LEN(TRIM(D120))&gt;0</formula>
    </cfRule>
  </conditionalFormatting>
  <conditionalFormatting sqref="D164">
    <cfRule type="containsBlanks" dxfId="45" priority="52">
      <formula>LEN(TRIM(D164))=0</formula>
    </cfRule>
  </conditionalFormatting>
  <conditionalFormatting sqref="D164">
    <cfRule type="notContainsBlanks" dxfId="44" priority="53">
      <formula>LEN(TRIM(D164))&gt;0</formula>
    </cfRule>
  </conditionalFormatting>
  <conditionalFormatting sqref="D165">
    <cfRule type="containsBlanks" dxfId="43" priority="50">
      <formula>LEN(TRIM(D165))=0</formula>
    </cfRule>
  </conditionalFormatting>
  <conditionalFormatting sqref="D165">
    <cfRule type="notContainsBlanks" dxfId="42" priority="51">
      <formula>LEN(TRIM(D165))&gt;0</formula>
    </cfRule>
  </conditionalFormatting>
  <conditionalFormatting sqref="D166">
    <cfRule type="containsBlanks" dxfId="41" priority="48">
      <formula>LEN(TRIM(D166))=0</formula>
    </cfRule>
  </conditionalFormatting>
  <conditionalFormatting sqref="D166">
    <cfRule type="notContainsBlanks" dxfId="40" priority="49">
      <formula>LEN(TRIM(D166))&gt;0</formula>
    </cfRule>
  </conditionalFormatting>
  <conditionalFormatting sqref="D167">
    <cfRule type="containsBlanks" dxfId="39" priority="46">
      <formula>LEN(TRIM(D167))=0</formula>
    </cfRule>
  </conditionalFormatting>
  <conditionalFormatting sqref="D167">
    <cfRule type="notContainsBlanks" dxfId="38" priority="47">
      <formula>LEN(TRIM(D167))&gt;0</formula>
    </cfRule>
  </conditionalFormatting>
  <conditionalFormatting sqref="D168">
    <cfRule type="containsBlanks" dxfId="37" priority="44">
      <formula>LEN(TRIM(D168))=0</formula>
    </cfRule>
  </conditionalFormatting>
  <conditionalFormatting sqref="D168">
    <cfRule type="notContainsBlanks" dxfId="36" priority="45">
      <formula>LEN(TRIM(D168))&gt;0</formula>
    </cfRule>
  </conditionalFormatting>
  <conditionalFormatting sqref="D170:D171">
    <cfRule type="containsBlanks" dxfId="35" priority="42">
      <formula>LEN(TRIM(D170))=0</formula>
    </cfRule>
  </conditionalFormatting>
  <conditionalFormatting sqref="D170:D171">
    <cfRule type="notContainsBlanks" dxfId="34" priority="43">
      <formula>LEN(TRIM(D170))&gt;0</formula>
    </cfRule>
  </conditionalFormatting>
  <conditionalFormatting sqref="D173:D174">
    <cfRule type="containsBlanks" dxfId="33" priority="40">
      <formula>LEN(TRIM(D173))=0</formula>
    </cfRule>
  </conditionalFormatting>
  <conditionalFormatting sqref="D173:D174">
    <cfRule type="notContainsBlanks" dxfId="32" priority="41">
      <formula>LEN(TRIM(D173))&gt;0</formula>
    </cfRule>
  </conditionalFormatting>
  <conditionalFormatting sqref="D176:D177">
    <cfRule type="containsBlanks" dxfId="31" priority="38">
      <formula>LEN(TRIM(D176))=0</formula>
    </cfRule>
  </conditionalFormatting>
  <conditionalFormatting sqref="D176:D177">
    <cfRule type="notContainsBlanks" dxfId="30" priority="39">
      <formula>LEN(TRIM(D176))&gt;0</formula>
    </cfRule>
  </conditionalFormatting>
  <conditionalFormatting sqref="D179:D184">
    <cfRule type="containsBlanks" dxfId="29" priority="36">
      <formula>LEN(TRIM(D179))=0</formula>
    </cfRule>
  </conditionalFormatting>
  <conditionalFormatting sqref="D179:D184">
    <cfRule type="notContainsBlanks" dxfId="28" priority="37">
      <formula>LEN(TRIM(D179))&gt;0</formula>
    </cfRule>
  </conditionalFormatting>
  <conditionalFormatting sqref="D186:D191">
    <cfRule type="containsBlanks" dxfId="27" priority="34">
      <formula>LEN(TRIM(D186))=0</formula>
    </cfRule>
  </conditionalFormatting>
  <conditionalFormatting sqref="D186:D191">
    <cfRule type="notContainsBlanks" dxfId="26" priority="35">
      <formula>LEN(TRIM(D186))&gt;0</formula>
    </cfRule>
  </conditionalFormatting>
  <conditionalFormatting sqref="D193:D194">
    <cfRule type="containsBlanks" dxfId="25" priority="32">
      <formula>LEN(TRIM(D193))=0</formula>
    </cfRule>
  </conditionalFormatting>
  <conditionalFormatting sqref="D193:D194">
    <cfRule type="notContainsBlanks" dxfId="24" priority="33">
      <formula>LEN(TRIM(D193))&gt;0</formula>
    </cfRule>
  </conditionalFormatting>
  <conditionalFormatting sqref="D196">
    <cfRule type="containsBlanks" dxfId="23" priority="30">
      <formula>LEN(TRIM(D196))=0</formula>
    </cfRule>
  </conditionalFormatting>
  <conditionalFormatting sqref="D196">
    <cfRule type="notContainsBlanks" dxfId="22" priority="31">
      <formula>LEN(TRIM(D196))&gt;0</formula>
    </cfRule>
  </conditionalFormatting>
  <conditionalFormatting sqref="D198:D203">
    <cfRule type="containsBlanks" dxfId="21" priority="28">
      <formula>LEN(TRIM(D198))=0</formula>
    </cfRule>
  </conditionalFormatting>
  <conditionalFormatting sqref="D198:D203">
    <cfRule type="notContainsBlanks" dxfId="20" priority="29">
      <formula>LEN(TRIM(D198))&gt;0</formula>
    </cfRule>
  </conditionalFormatting>
  <conditionalFormatting sqref="D205:D211">
    <cfRule type="containsBlanks" dxfId="19" priority="26">
      <formula>LEN(TRIM(D205))=0</formula>
    </cfRule>
  </conditionalFormatting>
  <conditionalFormatting sqref="D205:D211">
    <cfRule type="notContainsBlanks" dxfId="18" priority="27">
      <formula>LEN(TRIM(D205))&gt;0</formula>
    </cfRule>
  </conditionalFormatting>
  <conditionalFormatting sqref="D213">
    <cfRule type="containsBlanks" dxfId="17" priority="24">
      <formula>LEN(TRIM(D213))=0</formula>
    </cfRule>
  </conditionalFormatting>
  <conditionalFormatting sqref="D213">
    <cfRule type="notContainsBlanks" dxfId="16" priority="25">
      <formula>LEN(TRIM(D213))&gt;0</formula>
    </cfRule>
  </conditionalFormatting>
  <conditionalFormatting sqref="D215:D217">
    <cfRule type="containsBlanks" dxfId="15" priority="22">
      <formula>LEN(TRIM(D215))=0</formula>
    </cfRule>
  </conditionalFormatting>
  <conditionalFormatting sqref="D215:D217">
    <cfRule type="notContainsBlanks" dxfId="14" priority="23">
      <formula>LEN(TRIM(D215))&gt;0</formula>
    </cfRule>
  </conditionalFormatting>
  <conditionalFormatting sqref="D219:D220">
    <cfRule type="containsBlanks" dxfId="13" priority="20">
      <formula>LEN(TRIM(D219))=0</formula>
    </cfRule>
  </conditionalFormatting>
  <conditionalFormatting sqref="D219:D220">
    <cfRule type="notContainsBlanks" dxfId="12" priority="21">
      <formula>LEN(TRIM(D219))&gt;0</formula>
    </cfRule>
  </conditionalFormatting>
  <conditionalFormatting sqref="D226:D229 D231:D232">
    <cfRule type="containsBlanks" dxfId="11" priority="16">
      <formula>LEN(TRIM(D226))=0</formula>
    </cfRule>
  </conditionalFormatting>
  <conditionalFormatting sqref="D226:D229 D231:D232">
    <cfRule type="notContainsBlanks" dxfId="10" priority="17">
      <formula>LEN(TRIM(D226))&gt;0</formula>
    </cfRule>
  </conditionalFormatting>
  <conditionalFormatting sqref="D238:D240">
    <cfRule type="containsBlanks" dxfId="9" priority="5">
      <formula>LEN(TRIM(D238))=0</formula>
    </cfRule>
  </conditionalFormatting>
  <conditionalFormatting sqref="D238:D240">
    <cfRule type="notContainsBlanks" dxfId="8" priority="6">
      <formula>LEN(TRIM(D238))&gt;0</formula>
    </cfRule>
  </conditionalFormatting>
  <dataValidations count="1">
    <dataValidation type="list" allowBlank="1" showInputMessage="1" showErrorMessage="1" sqref="D16:D17 D19:D27 D33:D57 D78:D79 D94:D97 D99:D105 D107:D108 D110:D113 D120:D121 D123:D127 D129:D134 D136:D137 D139:D144 D146:D151 D153:D154 D156:D157 D164:D168 D170:D171 D173:D174 D176:D177 D179:D184 D186:D191 D193:D194 D196 D198:D203 D205:D211 D213 D215:D217 D219:D220 D70:D72 D238:D240 D81:D92 D66:D68 D226:D229 D231:D232">
      <formula1>$E$1:$E$4</formula1>
    </dataValidation>
  </dataValidations>
  <pageMargins left="0.7" right="0.7" top="0.75" bottom="0.75" header="0.3" footer="0.3"/>
  <pageSetup paperSize="8" scale="62" fitToHeight="0" orientation="landscape" r:id="rId1"/>
  <headerFooter>
    <oddFooter>Page &amp;P de &amp;N</oddFooter>
  </headerFooter>
  <rowBreaks count="2" manualBreakCount="2">
    <brk id="58" max="16383" man="1"/>
    <brk id="221" max="16383" man="1"/>
  </rowBreaks>
  <drawing r:id="rId2"/>
  <extLst>
    <ext xmlns:x14="http://schemas.microsoft.com/office/spreadsheetml/2009/9/main" uri="{78C0D931-6437-407d-A8EE-F0AAD7539E65}">
      <x14:conditionalFormattings>
        <x14:conditionalFormatting xmlns:xm="http://schemas.microsoft.com/office/excel/2006/main">
          <x14:cfRule type="containsText" priority="9" operator="containsText" id="{5498FC19-8DA8-43C3-90AC-9A3575614FD3}">
            <xm:f>NOT(ISERROR(SEARCH($E$4,D1)))</xm:f>
            <xm:f>$E$4</xm:f>
            <x14:dxf>
              <fill>
                <patternFill>
                  <bgColor theme="0" tint="-0.14996795556505021"/>
                </patternFill>
              </fill>
            </x14:dxf>
          </x14:cfRule>
          <x14:cfRule type="containsText" priority="10" operator="containsText" id="{BEF55720-9078-4EC8-8465-1159694BDCA7}">
            <xm:f>NOT(ISERROR(SEARCH($E$3,D1)))</xm:f>
            <xm:f>$E$3</xm:f>
            <x14:dxf>
              <fill>
                <patternFill>
                  <bgColor theme="9" tint="0.59996337778862885"/>
                </patternFill>
              </fill>
            </x14:dxf>
          </x14:cfRule>
          <x14:cfRule type="containsText" priority="11" operator="containsText" id="{4C976EDD-41F8-4B09-8F47-6D912E5A23A6}">
            <xm:f>NOT(ISERROR(SEARCH($E$2,D1)))</xm:f>
            <xm:f>$E$2</xm:f>
            <x14:dxf>
              <fill>
                <patternFill>
                  <bgColor theme="5" tint="0.59996337778862885"/>
                </patternFill>
              </fill>
            </x14:dxf>
          </x14:cfRule>
          <x14:cfRule type="containsText" priority="12" operator="containsText" id="{CB7B5803-CF43-46B5-9970-91ECDCB273B4}">
            <xm:f>NOT(ISERROR(SEARCH($E$1,D1)))</xm:f>
            <xm:f>$E$1</xm:f>
            <x14:dxf>
              <fill>
                <patternFill>
                  <bgColor theme="6" tint="0.59996337778862885"/>
                </patternFill>
              </fill>
            </x14:dxf>
          </x14:cfRule>
          <xm:sqref>D1:D17 D19:D64 D94:D97 D99:D105 D107:D108 D120:D121 D123:D127 D129:D134 D136:D137 D139:D144 D153:D154 D156:D162 D146:D151 D164:D168 D170:D171 D173:D174 D176:D177 D179:D184 D186:D191 D196 D205:D211 D213 D215:D217 D193:D194 D198:D203 D241:D1048576 D81:D92 D66:D68 D70:D79 D110:D118 D219:D229 D231:D237</xm:sqref>
        </x14:conditionalFormatting>
        <x14:conditionalFormatting xmlns:xm="http://schemas.microsoft.com/office/excel/2006/main">
          <x14:cfRule type="containsText" priority="1" operator="containsText" id="{CB4FB5F9-1EF0-4776-BE59-713D26A76755}">
            <xm:f>NOT(ISERROR(SEARCH($E$4,D238)))</xm:f>
            <xm:f>$E$4</xm:f>
            <x14:dxf>
              <fill>
                <patternFill>
                  <bgColor theme="0" tint="-0.14996795556505021"/>
                </patternFill>
              </fill>
            </x14:dxf>
          </x14:cfRule>
          <x14:cfRule type="containsText" priority="2" operator="containsText" id="{93EAF9CA-F968-47E0-AFA3-7D21AC61E82C}">
            <xm:f>NOT(ISERROR(SEARCH($E$3,D238)))</xm:f>
            <xm:f>$E$3</xm:f>
            <x14:dxf>
              <fill>
                <patternFill>
                  <bgColor theme="9" tint="0.59996337778862885"/>
                </patternFill>
              </fill>
            </x14:dxf>
          </x14:cfRule>
          <x14:cfRule type="containsText" priority="3" operator="containsText" id="{151094B4-173D-4A75-A727-E4AF3875400D}">
            <xm:f>NOT(ISERROR(SEARCH($E$2,D238)))</xm:f>
            <xm:f>$E$2</xm:f>
            <x14:dxf>
              <fill>
                <patternFill>
                  <bgColor theme="5" tint="0.59996337778862885"/>
                </patternFill>
              </fill>
            </x14:dxf>
          </x14:cfRule>
          <x14:cfRule type="containsText" priority="4" operator="containsText" id="{83F04E73-99BE-4FF6-81D3-46B9DA5A5F8F}">
            <xm:f>NOT(ISERROR(SEARCH($E$1,D238)))</xm:f>
            <xm:f>$E$1</xm:f>
            <x14:dxf>
              <fill>
                <patternFill>
                  <bgColor theme="6" tint="0.59996337778862885"/>
                </patternFill>
              </fill>
            </x14:dxf>
          </x14:cfRule>
          <xm:sqref>D238:D240</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4">
    <tabColor rgb="FFFFC000"/>
    <pageSetUpPr fitToPage="1"/>
  </sheetPr>
  <dimension ref="B8:J52"/>
  <sheetViews>
    <sheetView showGridLines="0" showRowColHeaders="0" zoomScale="85" zoomScaleNormal="85" workbookViewId="0">
      <pane ySplit="13" topLeftCell="A20" activePane="bottomLeft" state="frozenSplit"/>
      <selection activeCell="B86" sqref="B86"/>
      <selection pane="bottomLeft" activeCell="D47" sqref="D47:H47"/>
    </sheetView>
  </sheetViews>
  <sheetFormatPr baseColWidth="10" defaultRowHeight="12.75" x14ac:dyDescent="0.2"/>
  <cols>
    <col min="1" max="1" width="2.7109375" style="4" customWidth="1"/>
    <col min="2" max="2" width="99" style="2" bestFit="1" customWidth="1"/>
    <col min="3" max="3" width="1.85546875" style="4" customWidth="1"/>
    <col min="4" max="4" width="16.42578125" style="2" bestFit="1" customWidth="1"/>
    <col min="5" max="5" width="9" style="4" customWidth="1"/>
    <col min="6" max="8" width="11.42578125" style="4"/>
    <col min="9" max="9" width="14.5703125" style="4" customWidth="1"/>
    <col min="10" max="16384" width="11.42578125" style="4"/>
  </cols>
  <sheetData>
    <row r="8" spans="2:9" ht="12.75" customHeight="1" x14ac:dyDescent="0.2">
      <c r="B8" s="183" t="s">
        <v>347</v>
      </c>
      <c r="C8" s="183"/>
      <c r="D8" s="183"/>
      <c r="E8" s="183"/>
      <c r="F8" s="183"/>
      <c r="G8" s="183"/>
      <c r="H8" s="183"/>
      <c r="I8" s="183"/>
    </row>
    <row r="9" spans="2:9" ht="12.75" customHeight="1" x14ac:dyDescent="0.2">
      <c r="B9" s="183"/>
      <c r="C9" s="183"/>
      <c r="D9" s="183"/>
      <c r="E9" s="183"/>
      <c r="F9" s="183"/>
      <c r="G9" s="183"/>
      <c r="H9" s="183"/>
      <c r="I9" s="183"/>
    </row>
    <row r="10" spans="2:9" ht="12.75" customHeight="1" x14ac:dyDescent="0.2">
      <c r="B10" s="183"/>
      <c r="C10" s="183"/>
      <c r="D10" s="183"/>
      <c r="E10" s="183"/>
      <c r="F10" s="183"/>
      <c r="G10" s="183"/>
      <c r="H10" s="183"/>
      <c r="I10" s="183"/>
    </row>
    <row r="11" spans="2:9" ht="12.75" customHeight="1" x14ac:dyDescent="0.2">
      <c r="B11" s="183"/>
      <c r="C11" s="183"/>
      <c r="D11" s="183"/>
      <c r="E11" s="183"/>
      <c r="F11" s="183"/>
      <c r="G11" s="183"/>
      <c r="H11" s="183"/>
      <c r="I11" s="183"/>
    </row>
    <row r="12" spans="2:9" ht="12.75" customHeight="1" x14ac:dyDescent="0.2">
      <c r="B12" s="183"/>
      <c r="C12" s="183"/>
      <c r="D12" s="183"/>
      <c r="E12" s="183"/>
      <c r="F12" s="183"/>
      <c r="G12" s="183"/>
      <c r="H12" s="183"/>
      <c r="I12" s="183"/>
    </row>
    <row r="13" spans="2:9" ht="12.75" customHeight="1" x14ac:dyDescent="0.2">
      <c r="B13" s="100"/>
      <c r="C13" s="101"/>
      <c r="D13" s="100"/>
    </row>
    <row r="14" spans="2:9" ht="12.75" customHeight="1" x14ac:dyDescent="0.2">
      <c r="B14" s="100"/>
      <c r="C14" s="101"/>
      <c r="D14" s="100"/>
    </row>
    <row r="15" spans="2:9" s="5" customFormat="1" ht="11.25" customHeight="1" x14ac:dyDescent="0.25">
      <c r="B15" s="14"/>
      <c r="C15" s="14"/>
      <c r="D15" s="14"/>
    </row>
    <row r="16" spans="2:9" s="6" customFormat="1" ht="15" customHeight="1" x14ac:dyDescent="0.2">
      <c r="B16" s="125" t="s">
        <v>293</v>
      </c>
      <c r="C16" s="126"/>
      <c r="D16" s="188">
        <f>'Informations générales'!N19</f>
        <v>0</v>
      </c>
      <c r="E16" s="189"/>
      <c r="F16" s="189"/>
      <c r="G16" s="189"/>
      <c r="H16" s="190"/>
    </row>
    <row r="17" spans="2:10" s="6" customFormat="1" ht="5.0999999999999996" customHeight="1" x14ac:dyDescent="0.2">
      <c r="B17" s="125"/>
      <c r="C17" s="126"/>
      <c r="D17" s="137"/>
      <c r="E17" s="137"/>
      <c r="F17" s="137"/>
    </row>
    <row r="18" spans="2:10" s="6" customFormat="1" ht="15" customHeight="1" x14ac:dyDescent="0.2">
      <c r="B18" s="127" t="s">
        <v>297</v>
      </c>
      <c r="C18" s="128"/>
      <c r="D18" s="188">
        <f>'Informations générales'!N22</f>
        <v>0</v>
      </c>
      <c r="E18" s="189"/>
      <c r="F18" s="189"/>
      <c r="G18" s="189"/>
      <c r="H18" s="190"/>
    </row>
    <row r="19" spans="2:10" s="6" customFormat="1" ht="5.0999999999999996" customHeight="1" x14ac:dyDescent="0.2">
      <c r="B19" s="127"/>
      <c r="C19" s="128"/>
      <c r="D19" s="137"/>
      <c r="E19" s="137"/>
      <c r="F19" s="137"/>
    </row>
    <row r="20" spans="2:10" s="6" customFormat="1" ht="15" customHeight="1" x14ac:dyDescent="0.2">
      <c r="B20" s="125" t="s">
        <v>2</v>
      </c>
      <c r="C20" s="126"/>
      <c r="D20" s="191">
        <f>'Informations générales'!N17</f>
        <v>0</v>
      </c>
      <c r="E20" s="192"/>
      <c r="F20" s="192"/>
      <c r="G20" s="192"/>
      <c r="H20" s="193"/>
    </row>
    <row r="21" spans="2:10" x14ac:dyDescent="0.2">
      <c r="B21" s="129"/>
      <c r="C21" s="130"/>
      <c r="D21" s="129"/>
      <c r="E21" s="130"/>
      <c r="F21" s="130"/>
    </row>
    <row r="22" spans="2:10" x14ac:dyDescent="0.2">
      <c r="B22" s="129"/>
      <c r="C22" s="130"/>
      <c r="D22" s="129"/>
      <c r="E22" s="130"/>
      <c r="F22" s="130"/>
    </row>
    <row r="23" spans="2:10" ht="8.25" customHeight="1" x14ac:dyDescent="0.2">
      <c r="B23" s="129" t="s">
        <v>0</v>
      </c>
      <c r="C23" s="130"/>
      <c r="D23" s="129"/>
      <c r="E23" s="130"/>
      <c r="F23" s="130"/>
    </row>
    <row r="24" spans="2:10" ht="23.25" customHeight="1" x14ac:dyDescent="0.2">
      <c r="B24" s="129"/>
      <c r="C24" s="130"/>
      <c r="D24" s="187" t="s">
        <v>355</v>
      </c>
      <c r="E24" s="187"/>
      <c r="F24" s="187"/>
      <c r="G24" s="187"/>
      <c r="H24" s="187"/>
    </row>
    <row r="25" spans="2:10" ht="9.9499999999999993" customHeight="1" thickBot="1" x14ac:dyDescent="0.25">
      <c r="B25" s="129"/>
      <c r="C25" s="130"/>
      <c r="D25" s="131"/>
      <c r="E25" s="131"/>
      <c r="F25" s="131"/>
    </row>
    <row r="26" spans="2:10" ht="20.25" customHeight="1" thickBot="1" x14ac:dyDescent="0.4">
      <c r="B26" s="140" t="s">
        <v>197</v>
      </c>
      <c r="C26" s="141"/>
      <c r="D26" s="184" t="str">
        <f>IFERROR(SUM('Grille évaluation'!E16:E57)/((36-(COUNTBLANK('Grille évaluation'!D16:D57)-6))),"Non renseigné")</f>
        <v>Non renseigné</v>
      </c>
      <c r="E26" s="185"/>
      <c r="F26" s="185"/>
      <c r="G26" s="185"/>
      <c r="H26" s="186"/>
      <c r="I26" s="112"/>
      <c r="J26" s="111"/>
    </row>
    <row r="27" spans="2:10" ht="5.0999999999999996" customHeight="1" x14ac:dyDescent="0.35">
      <c r="B27" s="163"/>
      <c r="C27" s="141"/>
      <c r="D27" s="161"/>
      <c r="E27" s="161"/>
      <c r="F27" s="161"/>
      <c r="G27" s="161"/>
      <c r="H27" s="161"/>
      <c r="I27" s="112"/>
      <c r="J27" s="111"/>
    </row>
    <row r="28" spans="2:10" ht="15.75" x14ac:dyDescent="0.2">
      <c r="B28" s="138" t="s">
        <v>349</v>
      </c>
      <c r="C28" s="132"/>
      <c r="D28" s="194" t="str">
        <f>IFERROR(SUM('Grille évaluation'!E16:E27)/(11-(COUNTBLANK('Grille évaluation'!D16:D27)-1)),"Non renseigné")</f>
        <v>Non renseigné</v>
      </c>
      <c r="E28" s="195"/>
      <c r="F28" s="195"/>
      <c r="G28" s="195"/>
      <c r="H28" s="196"/>
      <c r="J28" s="111"/>
    </row>
    <row r="29" spans="2:10" ht="5.0999999999999996" customHeight="1" x14ac:dyDescent="0.2">
      <c r="B29" s="138"/>
      <c r="C29" s="132"/>
      <c r="D29" s="162"/>
      <c r="E29" s="162"/>
      <c r="F29" s="162"/>
      <c r="G29" s="162"/>
      <c r="H29" s="162"/>
      <c r="J29" s="111"/>
    </row>
    <row r="30" spans="2:10" ht="15.75" x14ac:dyDescent="0.2">
      <c r="B30" s="138" t="s">
        <v>350</v>
      </c>
      <c r="C30" s="132"/>
      <c r="D30" s="194" t="str">
        <f>IFERROR(SUM('Grille évaluation'!E33:E57)/(25-(COUNTBLANK('Grille évaluation'!D33:D57))),"Non renseigné")</f>
        <v>Non renseigné</v>
      </c>
      <c r="E30" s="195"/>
      <c r="F30" s="195"/>
      <c r="G30" s="195"/>
      <c r="H30" s="196"/>
      <c r="I30" s="101"/>
      <c r="J30" s="101"/>
    </row>
    <row r="31" spans="2:10" ht="30" customHeight="1" thickBot="1" x14ac:dyDescent="0.25">
      <c r="B31" s="133"/>
      <c r="C31" s="133"/>
      <c r="D31" s="134"/>
      <c r="E31" s="130"/>
      <c r="F31" s="130"/>
      <c r="H31" s="101"/>
      <c r="I31" s="101"/>
      <c r="J31" s="101"/>
    </row>
    <row r="32" spans="2:10" ht="20.25" customHeight="1" thickBot="1" x14ac:dyDescent="0.4">
      <c r="B32" s="140" t="s">
        <v>198</v>
      </c>
      <c r="C32" s="141"/>
      <c r="D32" s="184" t="str">
        <f>IFERROR(SUM('Grille évaluation'!E66:E220)/((113-(COUNTBLANK('Grille évaluation'!D66:D220)-42))),"Non renseigné")</f>
        <v>Non renseigné</v>
      </c>
      <c r="E32" s="185"/>
      <c r="F32" s="185"/>
      <c r="G32" s="185"/>
      <c r="H32" s="186"/>
      <c r="I32" s="112"/>
      <c r="J32" s="101"/>
    </row>
    <row r="33" spans="2:10" ht="5.0999999999999996" customHeight="1" x14ac:dyDescent="0.35">
      <c r="B33" s="163"/>
      <c r="C33" s="141"/>
      <c r="D33" s="161"/>
      <c r="E33" s="161"/>
      <c r="F33" s="161"/>
      <c r="G33" s="161"/>
      <c r="H33" s="161"/>
      <c r="I33" s="112"/>
      <c r="J33" s="101"/>
    </row>
    <row r="34" spans="2:10" ht="15.75" x14ac:dyDescent="0.2">
      <c r="B34" s="138" t="s">
        <v>351</v>
      </c>
      <c r="C34" s="139"/>
      <c r="D34" s="194" t="str">
        <f>IFERROR(SUM('Grille évaluation'!E66:E72)/(6-(COUNTBLANK('Grille évaluation'!D66:D72)-1)),"Non renseigné")</f>
        <v>Non renseigné</v>
      </c>
      <c r="E34" s="195"/>
      <c r="F34" s="195"/>
      <c r="G34" s="195"/>
      <c r="H34" s="196"/>
      <c r="I34" s="111"/>
      <c r="J34" s="111"/>
    </row>
    <row r="35" spans="2:10" ht="5.0999999999999996" customHeight="1" x14ac:dyDescent="0.2">
      <c r="B35" s="138"/>
      <c r="C35" s="139"/>
      <c r="D35" s="162"/>
      <c r="E35" s="162"/>
      <c r="F35" s="162"/>
      <c r="G35" s="162"/>
      <c r="H35" s="162"/>
      <c r="I35" s="111"/>
      <c r="J35" s="111"/>
    </row>
    <row r="36" spans="2:10" ht="15.75" x14ac:dyDescent="0.2">
      <c r="B36" s="138" t="s">
        <v>352</v>
      </c>
      <c r="C36" s="139"/>
      <c r="D36" s="194" t="str">
        <f>IFERROR(SUM('Grille évaluation'!E78:E113)/(31-(COUNTBLANK('Grille évaluation'!D78:D113)-5)),"Non renseigné")</f>
        <v>Non renseigné</v>
      </c>
      <c r="E36" s="195"/>
      <c r="F36" s="195"/>
      <c r="G36" s="195"/>
      <c r="H36" s="196"/>
      <c r="I36" s="101"/>
      <c r="J36" s="101"/>
    </row>
    <row r="37" spans="2:10" ht="5.0999999999999996" customHeight="1" x14ac:dyDescent="0.2">
      <c r="B37" s="138"/>
      <c r="C37" s="139"/>
      <c r="D37" s="162"/>
      <c r="E37" s="162"/>
      <c r="F37" s="162"/>
      <c r="G37" s="162"/>
      <c r="H37" s="162"/>
      <c r="I37" s="101"/>
      <c r="J37" s="101"/>
    </row>
    <row r="38" spans="2:10" ht="15.75" x14ac:dyDescent="0.2">
      <c r="B38" s="138" t="s">
        <v>353</v>
      </c>
      <c r="C38" s="139"/>
      <c r="D38" s="194" t="str">
        <f>IFERROR(SUM('Grille évaluation'!E120:E157)/(31-(COUNTBLANK('Grille évaluation'!D120:D157)-7)),"Non renseigné")</f>
        <v>Non renseigné</v>
      </c>
      <c r="E38" s="195"/>
      <c r="F38" s="195"/>
      <c r="G38" s="195"/>
      <c r="H38" s="196"/>
      <c r="I38" s="101"/>
      <c r="J38" s="101"/>
    </row>
    <row r="39" spans="2:10" ht="5.0999999999999996" customHeight="1" x14ac:dyDescent="0.2">
      <c r="B39" s="138"/>
      <c r="C39" s="139"/>
      <c r="D39" s="162"/>
      <c r="E39" s="162"/>
      <c r="F39" s="162"/>
      <c r="G39" s="162"/>
      <c r="H39" s="162"/>
      <c r="I39" s="101"/>
      <c r="J39" s="101"/>
    </row>
    <row r="40" spans="2:10" ht="15.75" x14ac:dyDescent="0.2">
      <c r="B40" s="138" t="s">
        <v>354</v>
      </c>
      <c r="C40" s="139"/>
      <c r="D40" s="194" t="str">
        <f>IFERROR(SUM('Grille évaluation'!E164:E220)/(45-(COUNTBLANK('Grille évaluation'!D164:D220)-12)),"Non renseigné")</f>
        <v>Non renseigné</v>
      </c>
      <c r="E40" s="195"/>
      <c r="F40" s="195"/>
      <c r="G40" s="195"/>
      <c r="H40" s="196"/>
    </row>
    <row r="41" spans="2:10" ht="30" customHeight="1" thickBot="1" x14ac:dyDescent="0.25">
      <c r="B41" s="129"/>
      <c r="C41" s="130"/>
      <c r="D41" s="135"/>
      <c r="E41" s="130"/>
      <c r="F41" s="130"/>
    </row>
    <row r="42" spans="2:10" ht="20.25" customHeight="1" thickBot="1" x14ac:dyDescent="0.4">
      <c r="B42" s="140" t="s">
        <v>199</v>
      </c>
      <c r="C42" s="141"/>
      <c r="D42" s="184" t="str">
        <f>IFERROR(SUM('Grille évaluation'!E226:E232)/((6-(COUNTBLANK('Grille évaluation'!D226:D232)-1))),"Non renseigné")</f>
        <v>Non renseigné</v>
      </c>
      <c r="E42" s="185"/>
      <c r="F42" s="185"/>
      <c r="G42" s="185"/>
      <c r="H42" s="186"/>
      <c r="I42" s="112"/>
    </row>
    <row r="43" spans="2:10" ht="30" customHeight="1" thickBot="1" x14ac:dyDescent="0.25">
      <c r="B43" s="129"/>
      <c r="C43" s="130"/>
      <c r="D43" s="135"/>
      <c r="E43" s="130"/>
      <c r="F43" s="130"/>
    </row>
    <row r="44" spans="2:10" ht="20.25" customHeight="1" thickBot="1" x14ac:dyDescent="0.25">
      <c r="B44" s="140" t="s">
        <v>200</v>
      </c>
      <c r="C44" s="142"/>
      <c r="D44" s="184" t="str">
        <f>IFERROR(SUM('Grille évaluation'!E238:E240)/((3-COUNTBLANK('Grille évaluation'!D238:D240))),"Non renseigné")</f>
        <v>Non renseigné</v>
      </c>
      <c r="E44" s="185"/>
      <c r="F44" s="185"/>
      <c r="G44" s="185"/>
      <c r="H44" s="186"/>
      <c r="I44" s="112"/>
    </row>
    <row r="45" spans="2:10" ht="20.100000000000001" customHeight="1" x14ac:dyDescent="0.2">
      <c r="B45" s="129"/>
      <c r="C45" s="130"/>
      <c r="D45" s="129"/>
      <c r="E45" s="130"/>
      <c r="F45" s="130"/>
    </row>
    <row r="46" spans="2:10" ht="20.100000000000001" customHeight="1" thickBot="1" x14ac:dyDescent="0.25">
      <c r="B46" s="129"/>
      <c r="C46" s="130"/>
      <c r="D46" s="129"/>
      <c r="E46" s="130"/>
      <c r="F46" s="130"/>
    </row>
    <row r="47" spans="2:10" s="6" customFormat="1" ht="24.95" customHeight="1" thickBot="1" x14ac:dyDescent="0.25">
      <c r="B47" s="143" t="s">
        <v>3</v>
      </c>
      <c r="C47" s="144"/>
      <c r="D47" s="184" t="str">
        <f>IFERROR(SUM('Grille évaluation'!E16:E240)/((158-(COUNTBLANK('Grille évaluation'!D16:D240)-67))),"Non renseigné")</f>
        <v>Non renseigné</v>
      </c>
      <c r="E47" s="185"/>
      <c r="F47" s="185"/>
      <c r="G47" s="185"/>
      <c r="H47" s="186"/>
    </row>
    <row r="48" spans="2:10" ht="15.75" x14ac:dyDescent="0.25">
      <c r="B48" s="145" t="s">
        <v>348</v>
      </c>
      <c r="C48" s="136"/>
      <c r="D48" s="129"/>
      <c r="E48" s="130"/>
      <c r="F48" s="130"/>
    </row>
    <row r="49" spans="2:3" x14ac:dyDescent="0.2">
      <c r="B49" s="10"/>
      <c r="C49" s="102"/>
    </row>
    <row r="50" spans="2:3" x14ac:dyDescent="0.2">
      <c r="B50" s="10"/>
      <c r="C50" s="102"/>
    </row>
    <row r="51" spans="2:3" x14ac:dyDescent="0.2">
      <c r="B51" s="10"/>
      <c r="C51" s="102"/>
    </row>
    <row r="52" spans="2:3" x14ac:dyDescent="0.2">
      <c r="B52" s="10"/>
      <c r="C52" s="102"/>
    </row>
  </sheetData>
  <sheetProtection selectLockedCells="1"/>
  <mergeCells count="16">
    <mergeCell ref="B8:I12"/>
    <mergeCell ref="D47:H47"/>
    <mergeCell ref="D24:H24"/>
    <mergeCell ref="D16:H16"/>
    <mergeCell ref="D18:H18"/>
    <mergeCell ref="D20:H20"/>
    <mergeCell ref="D36:H36"/>
    <mergeCell ref="D38:H38"/>
    <mergeCell ref="D40:H40"/>
    <mergeCell ref="D42:H42"/>
    <mergeCell ref="D44:H44"/>
    <mergeCell ref="D26:H26"/>
    <mergeCell ref="D28:H28"/>
    <mergeCell ref="D30:H30"/>
    <mergeCell ref="D32:H32"/>
    <mergeCell ref="D34:H34"/>
  </mergeCells>
  <pageMargins left="0.7" right="0.7" top="0.75" bottom="0.75" header="0.3" footer="0.3"/>
  <pageSetup paperSize="9" scale="51"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1</vt:i4>
      </vt:variant>
    </vt:vector>
  </HeadingPairs>
  <TitlesOfParts>
    <vt:vector size="5" baseType="lpstr">
      <vt:lpstr>Avant Propos</vt:lpstr>
      <vt:lpstr>Informations générales</vt:lpstr>
      <vt:lpstr>Grille évaluation</vt:lpstr>
      <vt:lpstr>Résultats - Synthèse</vt:lpstr>
      <vt:lpstr>'Grille évaluation'!Zone_d_impression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CASTEL, Camille</dc:creator>
  <cp:lastModifiedBy>Céline BOUGLE</cp:lastModifiedBy>
  <cp:lastPrinted>2017-02-15T10:27:26Z</cp:lastPrinted>
  <dcterms:created xsi:type="dcterms:W3CDTF">2008-01-10T14:07:47Z</dcterms:created>
  <dcterms:modified xsi:type="dcterms:W3CDTF">2019-03-04T14:13:09Z</dcterms:modified>
</cp:coreProperties>
</file>

<file path=suivi_versioning.xml>26141_1
</file>